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668" windowWidth="14148" windowHeight="8220"/>
  </bookViews>
  <sheets>
    <sheet name="1. Black Body" sheetId="1" r:id="rId1"/>
    <sheet name="2. Surface Albedo" sheetId="10" r:id="rId2"/>
    <sheet name="3. Surface Features" sheetId="2" r:id="rId3"/>
    <sheet name="4. Total Albedo" sheetId="16" r:id="rId4"/>
    <sheet name="5. Current Earth" sheetId="9" r:id="rId5"/>
    <sheet name="6. LGM Albedo" sheetId="11" r:id="rId6"/>
    <sheet name="7. Carbon Dioxide" sheetId="15" r:id="rId7"/>
    <sheet name="8. LGM" sheetId="12" r:id="rId8"/>
    <sheet name="9. 2050" sheetId="13" r:id="rId9"/>
  </sheets>
  <definedNames>
    <definedName name="albedo_planetary_average">'3. Surface Features'!$A$7</definedName>
    <definedName name="distance_black_body">'1. Black Body'!#REF!</definedName>
    <definedName name="factor_luminosity_of_sun">'1. Black Body'!#REF!</definedName>
    <definedName name="greenhouse_factor">#REF!</definedName>
    <definedName name="luminosity_of_sun">'1. Black Body'!#REF!</definedName>
    <definedName name="solar_insolation">'1. Black Body'!$B$2</definedName>
  </definedNames>
  <calcPr calcId="145621"/>
</workbook>
</file>

<file path=xl/calcChain.xml><?xml version="1.0" encoding="utf-8"?>
<calcChain xmlns="http://schemas.openxmlformats.org/spreadsheetml/2006/main">
  <c r="C7" i="12" l="1"/>
  <c r="G19" i="11"/>
  <c r="N14" i="16"/>
  <c r="C7" i="9" l="1"/>
  <c r="N11" i="10"/>
  <c r="C7" i="2" s="1"/>
  <c r="K14" i="12"/>
  <c r="J14" i="12" s="1"/>
  <c r="C14" i="12"/>
  <c r="C11" i="2" l="1"/>
  <c r="J11" i="2"/>
  <c r="C7" i="13"/>
  <c r="C14" i="13" s="1"/>
  <c r="K14" i="9"/>
  <c r="J14" i="9" s="1"/>
  <c r="L14" i="12"/>
  <c r="K12" i="13" s="1"/>
  <c r="I12" i="13"/>
  <c r="J13" i="9"/>
  <c r="J14" i="13" l="1"/>
  <c r="I14" i="13" s="1"/>
  <c r="K14" i="13" s="1"/>
  <c r="I13" i="13"/>
  <c r="K13" i="13" s="1"/>
  <c r="J13" i="12"/>
  <c r="L13" i="12" s="1"/>
  <c r="C14" i="9"/>
  <c r="J12" i="9"/>
  <c r="L12" i="9" s="1"/>
  <c r="J10" i="2"/>
  <c r="I8" i="1"/>
  <c r="L14" i="9" l="1"/>
  <c r="L13" i="9"/>
  <c r="L11" i="2" l="1"/>
  <c r="L10" i="2"/>
  <c r="K8" i="1"/>
</calcChain>
</file>

<file path=xl/sharedStrings.xml><?xml version="1.0" encoding="utf-8"?>
<sst xmlns="http://schemas.openxmlformats.org/spreadsheetml/2006/main" count="174" uniqueCount="47">
  <si>
    <t>Fahrenheit</t>
  </si>
  <si>
    <t xml:space="preserve"> </t>
  </si>
  <si>
    <t>Celsius</t>
  </si>
  <si>
    <t>Earth with Surface Albedo</t>
  </si>
  <si>
    <t xml:space="preserve"> Black Body Earth</t>
  </si>
  <si>
    <t>Black Body Earth</t>
  </si>
  <si>
    <t xml:space="preserve">The incoming solar radiation is the solar constant </t>
  </si>
  <si>
    <t>divided by four</t>
  </si>
  <si>
    <t>Incoming Solar Radiation</t>
  </si>
  <si>
    <t>Reflected by Clouds and Atmosphere</t>
  </si>
  <si>
    <r>
      <t>1365.2 W m</t>
    </r>
    <r>
      <rPr>
        <vertAlign val="superscript"/>
        <sz val="14"/>
        <rFont val="Arial"/>
        <family val="2"/>
      </rPr>
      <t>-2</t>
    </r>
    <r>
      <rPr>
        <sz val="14"/>
        <rFont val="Arial"/>
        <family val="2"/>
      </rPr>
      <t xml:space="preserve"> / 4 = </t>
    </r>
    <r>
      <rPr>
        <b/>
        <sz val="14"/>
        <rFont val="Arial"/>
        <family val="2"/>
      </rPr>
      <t>341.3</t>
    </r>
    <r>
      <rPr>
        <sz val="14"/>
        <rFont val="Arial"/>
        <family val="2"/>
      </rPr>
      <t xml:space="preserve"> W m</t>
    </r>
    <r>
      <rPr>
        <vertAlign val="superscript"/>
        <sz val="14"/>
        <rFont val="Arial"/>
        <family val="2"/>
      </rPr>
      <t>-2</t>
    </r>
  </si>
  <si>
    <r>
      <t>Value (W m</t>
    </r>
    <r>
      <rPr>
        <vertAlign val="superscript"/>
        <sz val="12"/>
        <rFont val="Arial"/>
        <family val="2"/>
      </rPr>
      <t>-2</t>
    </r>
    <r>
      <rPr>
        <sz val="12"/>
        <rFont val="Arial"/>
        <family val="2"/>
      </rPr>
      <t>)</t>
    </r>
  </si>
  <si>
    <t>Albedo = reflected solar radiation / incoming solar radiation</t>
  </si>
  <si>
    <t>Reflected by Surface</t>
  </si>
  <si>
    <t>Earth's Albedo</t>
  </si>
  <si>
    <t>Current Earth</t>
  </si>
  <si>
    <t>Last Glacial Maximum</t>
  </si>
  <si>
    <t>Earth at 2050</t>
  </si>
  <si>
    <r>
      <t>CO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 xml:space="preserve"> Concentration</t>
    </r>
  </si>
  <si>
    <t>Water</t>
  </si>
  <si>
    <t>Forest</t>
  </si>
  <si>
    <t>Desert</t>
  </si>
  <si>
    <t>Snow &amp; Ice</t>
  </si>
  <si>
    <t>Current Surface Area (%)</t>
  </si>
  <si>
    <t>LGM Surface Area (%)</t>
  </si>
  <si>
    <t>0.03 to 0.07</t>
  </si>
  <si>
    <t>0.10 to 0.20</t>
  </si>
  <si>
    <t>0.35 to 0.45</t>
  </si>
  <si>
    <t>0.65 to 0.85</t>
  </si>
  <si>
    <t xml:space="preserve">                          Using Earth's Energy Balance to Calculate Earth's Total Albedo</t>
  </si>
  <si>
    <t xml:space="preserve">                                     Earth at Year 2050</t>
  </si>
  <si>
    <t xml:space="preserve">            Earth with Surface Features but without an Atmosphere</t>
  </si>
  <si>
    <t xml:space="preserve">                   Albedo of Earth during the Last Glacial Maximum (LGM)</t>
  </si>
  <si>
    <t xml:space="preserve">                            Earth during the Last Glacial Maximum</t>
  </si>
  <si>
    <t xml:space="preserve">  Solar Radiation Absorbed </t>
  </si>
  <si>
    <t xml:space="preserve">                     Earth as a Black Body without an Atmosphere</t>
  </si>
  <si>
    <t xml:space="preserve">              Using Earth's Energy Balance to Calculate Earth's Surface Albedo</t>
  </si>
  <si>
    <r>
      <t xml:space="preserve">                    Changes in Atmospheric CO</t>
    </r>
    <r>
      <rPr>
        <b/>
        <vertAlign val="subscript"/>
        <sz val="18"/>
        <rFont val="Arial"/>
        <family val="2"/>
      </rPr>
      <t>2</t>
    </r>
    <r>
      <rPr>
        <b/>
        <sz val="18"/>
        <rFont val="Arial"/>
        <family val="2"/>
      </rPr>
      <t xml:space="preserve"> Concentrations</t>
    </r>
  </si>
  <si>
    <t xml:space="preserve">                  Earth with Surface Features and an Atmosphere</t>
  </si>
  <si>
    <t>Albedo</t>
  </si>
  <si>
    <t xml:space="preserve"> Albedo</t>
  </si>
  <si>
    <t>Value</t>
  </si>
  <si>
    <t>Earth's Surface Albedo</t>
  </si>
  <si>
    <r>
      <t xml:space="preserve">  Solar Constant (W m</t>
    </r>
    <r>
      <rPr>
        <b/>
        <vertAlign val="superscript"/>
        <sz val="12"/>
        <rFont val="Arial"/>
        <family val="2"/>
      </rPr>
      <t>-2</t>
    </r>
    <r>
      <rPr>
        <b/>
        <sz val="12"/>
        <rFont val="Arial"/>
        <family val="2"/>
      </rPr>
      <t>)</t>
    </r>
  </si>
  <si>
    <r>
      <t xml:space="preserve">  at Earth's Surface (W m</t>
    </r>
    <r>
      <rPr>
        <b/>
        <vertAlign val="superscript"/>
        <sz val="12"/>
        <rFont val="Arial"/>
        <family val="2"/>
      </rPr>
      <t>-2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</si>
  <si>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184</t>
    </r>
    <r>
      <rPr>
        <sz val="12"/>
        <rFont val="Arial"/>
        <family val="2"/>
      </rPr>
      <t xml:space="preserve"> units of solar radiation reach Earth's surface</t>
    </r>
  </si>
  <si>
    <t>This is based on the solar constant divided by four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</si>
</sst>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00000000"/>
  </numFmts>
  <fonts count="40" x14ac:knownFonts="1">
    <font>
      <sz val="10"/>
      <name val="Arial"/>
    </font>
    <font>
      <b/>
      <sz val="10"/>
      <name val="Arial"/>
      <family val="2"/>
    </font>
    <font>
      <b/>
      <i/>
      <sz val="8"/>
      <name val="Arial"/>
      <family val="2"/>
    </font>
    <font>
      <b/>
      <vertAlign val="superscript"/>
      <sz val="12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"/>
      <color rgb="FFFF000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6"/>
      <color rgb="FFFF0000"/>
      <name val="Arial"/>
      <family val="2"/>
    </font>
    <font>
      <sz val="14"/>
      <name val="Arial"/>
      <family val="2"/>
    </font>
    <font>
      <b/>
      <sz val="16"/>
      <color theme="4"/>
      <name val="Arial"/>
      <family val="2"/>
    </font>
    <font>
      <b/>
      <sz val="18"/>
      <color rgb="FFFF9900"/>
      <name val="Arial"/>
      <family val="2"/>
    </font>
    <font>
      <b/>
      <sz val="16"/>
      <color rgb="FFFF9900"/>
      <name val="Arial"/>
      <family val="2"/>
    </font>
    <font>
      <b/>
      <sz val="16"/>
      <color rgb="FF0000CC"/>
      <name val="Arial"/>
      <family val="2"/>
    </font>
    <font>
      <sz val="10"/>
      <color rgb="FF0000CC"/>
      <name val="Arial"/>
      <family val="2"/>
    </font>
    <font>
      <b/>
      <sz val="16"/>
      <color rgb="FF006600"/>
      <name val="Arial"/>
      <family val="2"/>
    </font>
    <font>
      <vertAlign val="superscript"/>
      <sz val="12"/>
      <name val="Arial"/>
      <family val="2"/>
    </font>
    <font>
      <vertAlign val="superscript"/>
      <sz val="14"/>
      <name val="Arial"/>
      <family val="2"/>
    </font>
    <font>
      <sz val="10"/>
      <color theme="0" tint="-4.9989318521683403E-2"/>
      <name val="Arial"/>
      <family val="2"/>
    </font>
    <font>
      <b/>
      <sz val="16"/>
      <color theme="0" tint="-4.9989318521683403E-2"/>
      <name val="Arial"/>
      <family val="2"/>
    </font>
    <font>
      <b/>
      <sz val="16"/>
      <color theme="0"/>
      <name val="Arial"/>
      <family val="2"/>
    </font>
    <font>
      <b/>
      <sz val="16"/>
      <color rgb="FF0070C0"/>
      <name val="Arial"/>
      <family val="2"/>
    </font>
    <font>
      <b/>
      <vertAlign val="subscript"/>
      <sz val="12"/>
      <name val="Arial"/>
      <family val="2"/>
    </font>
    <font>
      <b/>
      <sz val="12"/>
      <color rgb="FF0070C0"/>
      <name val="Arial"/>
      <family val="2"/>
    </font>
    <font>
      <b/>
      <sz val="20"/>
      <name val="Arial"/>
      <family val="2"/>
    </font>
    <font>
      <b/>
      <sz val="18"/>
      <color rgb="FF0000CC"/>
      <name val="Arial"/>
      <family val="2"/>
    </font>
    <font>
      <sz val="18"/>
      <color rgb="FF0000CC"/>
      <name val="Arial"/>
      <family val="2"/>
    </font>
    <font>
      <b/>
      <sz val="14"/>
      <color rgb="FF0000CC"/>
      <name val="Arial"/>
      <family val="2"/>
    </font>
    <font>
      <sz val="14"/>
      <color rgb="FF0000CC"/>
      <name val="Arial"/>
      <family val="2"/>
    </font>
    <font>
      <b/>
      <sz val="15"/>
      <name val="Arial"/>
      <family val="2"/>
    </font>
    <font>
      <b/>
      <sz val="18"/>
      <name val="Arial"/>
      <family val="2"/>
    </font>
    <font>
      <b/>
      <vertAlign val="subscript"/>
      <sz val="18"/>
      <name val="Arial"/>
      <family val="2"/>
    </font>
    <font>
      <b/>
      <sz val="2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3" borderId="0" xfId="0" applyFill="1"/>
    <xf numFmtId="0" fontId="0" fillId="3" borderId="0" xfId="0" applyFill="1" applyAlignment="1">
      <alignment vertical="center"/>
    </xf>
    <xf numFmtId="0" fontId="0" fillId="3" borderId="0" xfId="0" applyFill="1" applyProtection="1"/>
    <xf numFmtId="0" fontId="0" fillId="3" borderId="0" xfId="0" applyFill="1" applyBorder="1" applyAlignment="1" applyProtection="1">
      <alignment horizontal="center"/>
    </xf>
    <xf numFmtId="0" fontId="0" fillId="3" borderId="0" xfId="0" applyFill="1" applyBorder="1" applyProtection="1"/>
    <xf numFmtId="0" fontId="12" fillId="3" borderId="0" xfId="0" applyFont="1" applyFill="1" applyAlignment="1" applyProtection="1">
      <alignment horizontal="left" vertical="center"/>
    </xf>
    <xf numFmtId="0" fontId="12" fillId="3" borderId="0" xfId="0" applyFont="1" applyFill="1" applyBorder="1" applyAlignment="1" applyProtection="1">
      <alignment horizontal="left" vertical="center"/>
    </xf>
    <xf numFmtId="0" fontId="14" fillId="3" borderId="0" xfId="0" applyFont="1" applyFill="1"/>
    <xf numFmtId="1" fontId="15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Border="1" applyAlignment="1" applyProtection="1">
      <alignment horizontal="center"/>
    </xf>
    <xf numFmtId="0" fontId="12" fillId="3" borderId="0" xfId="0" applyFont="1" applyFill="1" applyAlignment="1" applyProtection="1">
      <alignment horizontal="left"/>
    </xf>
    <xf numFmtId="0" fontId="12" fillId="3" borderId="0" xfId="0" applyFont="1" applyFill="1" applyAlignment="1">
      <alignment vertical="top"/>
    </xf>
    <xf numFmtId="0" fontId="0" fillId="3" borderId="0" xfId="0" applyFill="1" applyBorder="1" applyAlignment="1">
      <alignment horizontal="center" vertical="center"/>
    </xf>
    <xf numFmtId="0" fontId="1" fillId="3" borderId="0" xfId="0" applyFont="1" applyFill="1" applyBorder="1" applyAlignment="1" applyProtection="1">
      <alignment horizontal="center"/>
    </xf>
    <xf numFmtId="0" fontId="0" fillId="3" borderId="0" xfId="0" applyFill="1" applyAlignment="1" applyProtection="1">
      <alignment vertical="center"/>
    </xf>
    <xf numFmtId="0" fontId="0" fillId="3" borderId="0" xfId="0" applyFill="1" applyAlignment="1" applyProtection="1">
      <alignment vertical="center"/>
      <protection hidden="1"/>
    </xf>
    <xf numFmtId="2" fontId="9" fillId="3" borderId="0" xfId="0" applyNumberFormat="1" applyFont="1" applyFill="1" applyBorder="1" applyAlignment="1" applyProtection="1">
      <alignment horizontal="center" vertical="center"/>
    </xf>
    <xf numFmtId="0" fontId="0" fillId="3" borderId="0" xfId="0" applyFill="1" applyBorder="1" applyAlignment="1" applyProtection="1">
      <alignment vertical="center"/>
    </xf>
    <xf numFmtId="0" fontId="0" fillId="3" borderId="0" xfId="0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horizontal="left" vertical="center"/>
    </xf>
    <xf numFmtId="0" fontId="0" fillId="3" borderId="0" xfId="0" applyFill="1" applyAlignment="1">
      <alignment horizontal="left" vertical="center"/>
    </xf>
    <xf numFmtId="0" fontId="2" fillId="3" borderId="0" xfId="0" applyFont="1" applyFill="1" applyBorder="1" applyAlignment="1" applyProtection="1">
      <alignment horizontal="left" vertical="center"/>
    </xf>
    <xf numFmtId="1" fontId="1" fillId="3" borderId="0" xfId="0" applyNumberFormat="1" applyFont="1" applyFill="1" applyBorder="1" applyAlignment="1" applyProtection="1">
      <alignment horizontal="left" vertical="center"/>
    </xf>
    <xf numFmtId="0" fontId="1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0" fillId="3" borderId="0" xfId="0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Border="1" applyAlignment="1" applyProtection="1">
      <alignment vertical="center"/>
      <protection hidden="1"/>
    </xf>
    <xf numFmtId="1" fontId="19" fillId="3" borderId="0" xfId="0" applyNumberFormat="1" applyFont="1" applyFill="1" applyBorder="1" applyAlignment="1" applyProtection="1">
      <alignment horizontal="center" vertical="center"/>
    </xf>
    <xf numFmtId="0" fontId="1" fillId="3" borderId="0" xfId="0" applyFont="1" applyFill="1" applyAlignment="1" applyProtection="1">
      <alignment vertical="center"/>
    </xf>
    <xf numFmtId="0" fontId="5" fillId="3" borderId="0" xfId="0" applyFont="1" applyFill="1" applyAlignment="1" applyProtection="1">
      <alignment vertical="center"/>
    </xf>
    <xf numFmtId="0" fontId="4" fillId="3" borderId="0" xfId="0" applyFont="1" applyFill="1" applyAlignment="1" applyProtection="1">
      <alignment vertical="center"/>
    </xf>
    <xf numFmtId="0" fontId="6" fillId="3" borderId="0" xfId="0" applyFont="1" applyFill="1" applyAlignment="1" applyProtection="1">
      <alignment vertical="center"/>
    </xf>
    <xf numFmtId="0" fontId="11" fillId="3" borderId="0" xfId="0" applyFont="1" applyFill="1" applyAlignment="1" applyProtection="1">
      <alignment vertical="center"/>
    </xf>
    <xf numFmtId="0" fontId="8" fillId="3" borderId="0" xfId="0" applyFont="1" applyFill="1" applyAlignment="1">
      <alignment vertical="center"/>
    </xf>
    <xf numFmtId="0" fontId="1" fillId="3" borderId="0" xfId="0" applyFont="1" applyFill="1" applyAlignment="1" applyProtection="1">
      <alignment horizontal="center" vertical="center"/>
    </xf>
    <xf numFmtId="0" fontId="12" fillId="3" borderId="0" xfId="0" applyFont="1" applyFill="1" applyBorder="1" applyAlignment="1" applyProtection="1">
      <alignment horizontal="center" vertical="center"/>
    </xf>
    <xf numFmtId="0" fontId="16" fillId="3" borderId="0" xfId="0" applyFont="1" applyFill="1"/>
    <xf numFmtId="0" fontId="14" fillId="3" borderId="0" xfId="0" applyFont="1" applyFill="1" applyAlignment="1">
      <alignment horizontal="left" vertical="center"/>
    </xf>
    <xf numFmtId="0" fontId="4" fillId="3" borderId="0" xfId="0" applyFont="1" applyFill="1" applyAlignment="1">
      <alignment vertical="center"/>
    </xf>
    <xf numFmtId="166" fontId="25" fillId="3" borderId="0" xfId="0" applyNumberFormat="1" applyFont="1" applyFill="1" applyAlignment="1">
      <alignment vertical="center"/>
    </xf>
    <xf numFmtId="0" fontId="4" fillId="3" borderId="0" xfId="0" applyFont="1" applyFill="1" applyBorder="1" applyAlignment="1" applyProtection="1">
      <alignment vertical="center"/>
    </xf>
    <xf numFmtId="164" fontId="26" fillId="3" borderId="0" xfId="0" applyNumberFormat="1" applyFont="1" applyFill="1" applyBorder="1" applyAlignment="1" applyProtection="1">
      <alignment horizontal="center" vertical="center"/>
    </xf>
    <xf numFmtId="0" fontId="13" fillId="3" borderId="0" xfId="0" applyFont="1" applyFill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2" borderId="3" xfId="0" applyFont="1" applyFill="1" applyBorder="1" applyAlignment="1">
      <alignment vertical="center"/>
    </xf>
    <xf numFmtId="0" fontId="14" fillId="2" borderId="4" xfId="0" applyFont="1" applyFill="1" applyBorder="1" applyAlignment="1">
      <alignment vertical="center"/>
    </xf>
    <xf numFmtId="0" fontId="10" fillId="3" borderId="0" xfId="0" applyFont="1" applyFill="1" applyAlignment="1">
      <alignment vertical="center"/>
    </xf>
    <xf numFmtId="0" fontId="4" fillId="3" borderId="0" xfId="0" applyFont="1" applyFill="1" applyAlignment="1"/>
    <xf numFmtId="0" fontId="4" fillId="3" borderId="0" xfId="0" applyFont="1" applyFill="1" applyAlignment="1">
      <alignment vertical="top"/>
    </xf>
    <xf numFmtId="0" fontId="7" fillId="3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center"/>
    </xf>
    <xf numFmtId="0" fontId="0" fillId="3" borderId="0" xfId="0" applyFill="1" applyAlignment="1">
      <alignment horizontal="center"/>
    </xf>
    <xf numFmtId="164" fontId="0" fillId="3" borderId="0" xfId="0" applyNumberFormat="1" applyFill="1" applyAlignment="1">
      <alignment horizontal="center"/>
    </xf>
    <xf numFmtId="0" fontId="1" fillId="3" borderId="0" xfId="0" applyNumberFormat="1" applyFont="1" applyFill="1" applyBorder="1" applyAlignment="1" applyProtection="1">
      <alignment horizontal="center"/>
    </xf>
    <xf numFmtId="2" fontId="0" fillId="3" borderId="0" xfId="0" applyNumberFormat="1" applyFill="1" applyBorder="1" applyAlignment="1">
      <alignment horizontal="center"/>
    </xf>
    <xf numFmtId="165" fontId="4" fillId="3" borderId="0" xfId="0" applyNumberFormat="1" applyFont="1" applyFill="1" applyAlignment="1" applyProtection="1">
      <alignment horizontal="center"/>
    </xf>
    <xf numFmtId="0" fontId="0" fillId="3" borderId="0" xfId="0" applyFill="1" applyBorder="1" applyAlignment="1">
      <alignment horizontal="center"/>
    </xf>
    <xf numFmtId="0" fontId="0" fillId="3" borderId="0" xfId="0" applyFill="1" applyBorder="1"/>
    <xf numFmtId="2" fontId="0" fillId="3" borderId="0" xfId="0" applyNumberFormat="1" applyFill="1" applyBorder="1" applyAlignment="1" applyProtection="1">
      <alignment horizontal="center"/>
    </xf>
    <xf numFmtId="0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2" fontId="1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Alignment="1" applyProtection="1">
      <alignment horizontal="center" vertical="center"/>
    </xf>
    <xf numFmtId="0" fontId="12" fillId="3" borderId="0" xfId="0" applyFont="1" applyFill="1" applyAlignment="1">
      <alignment vertical="center"/>
    </xf>
    <xf numFmtId="2" fontId="12" fillId="3" borderId="0" xfId="0" applyNumberFormat="1" applyFont="1" applyFill="1" applyBorder="1" applyAlignment="1" applyProtection="1">
      <alignment horizontal="center" vertical="center"/>
    </xf>
    <xf numFmtId="0" fontId="14" fillId="3" borderId="0" xfId="0" applyFont="1" applyFill="1" applyBorder="1" applyProtection="1"/>
    <xf numFmtId="164" fontId="4" fillId="3" borderId="0" xfId="0" applyNumberFormat="1" applyFont="1" applyFill="1" applyBorder="1" applyAlignment="1" applyProtection="1">
      <alignment vertical="center"/>
    </xf>
    <xf numFmtId="164" fontId="4" fillId="3" borderId="0" xfId="0" applyNumberFormat="1" applyFont="1" applyFill="1" applyBorder="1" applyAlignment="1">
      <alignment vertical="center"/>
    </xf>
    <xf numFmtId="0" fontId="12" fillId="3" borderId="0" xfId="0" applyFont="1" applyFill="1" applyBorder="1" applyAlignment="1" applyProtection="1">
      <alignment horizontal="right"/>
    </xf>
    <xf numFmtId="0" fontId="31" fillId="3" borderId="0" xfId="0" applyFont="1" applyFill="1" applyAlignment="1" applyProtection="1">
      <alignment horizontal="left" vertical="center"/>
    </xf>
    <xf numFmtId="0" fontId="12" fillId="3" borderId="0" xfId="0" applyFont="1" applyFill="1" applyAlignment="1">
      <alignment horizontal="left" vertical="top"/>
    </xf>
    <xf numFmtId="0" fontId="7" fillId="3" borderId="0" xfId="0" applyFont="1" applyFill="1" applyBorder="1" applyAlignment="1" applyProtection="1">
      <alignment horizontal="left" vertical="center"/>
    </xf>
    <xf numFmtId="0" fontId="13" fillId="3" borderId="0" xfId="0" applyFont="1" applyFill="1" applyBorder="1" applyAlignment="1" applyProtection="1">
      <alignment horizontal="left" vertical="center"/>
    </xf>
    <xf numFmtId="164" fontId="32" fillId="3" borderId="0" xfId="0" applyNumberFormat="1" applyFont="1" applyFill="1" applyBorder="1" applyAlignment="1" applyProtection="1">
      <alignment horizontal="center" vertical="center"/>
    </xf>
    <xf numFmtId="164" fontId="34" fillId="3" borderId="0" xfId="0" applyNumberFormat="1" applyFont="1" applyFill="1" applyBorder="1" applyAlignment="1" applyProtection="1">
      <alignment horizontal="center" vertical="center"/>
    </xf>
    <xf numFmtId="0" fontId="35" fillId="3" borderId="0" xfId="0" applyFont="1" applyFill="1" applyAlignment="1">
      <alignment vertical="center"/>
    </xf>
    <xf numFmtId="0" fontId="13" fillId="3" borderId="0" xfId="0" applyFont="1" applyFill="1" applyBorder="1" applyAlignment="1" applyProtection="1">
      <alignment horizontal="left" vertical="center" readingOrder="1"/>
    </xf>
    <xf numFmtId="0" fontId="36" fillId="3" borderId="0" xfId="0" applyFont="1" applyFill="1" applyBorder="1" applyAlignment="1" applyProtection="1">
      <alignment horizontal="left" vertical="center"/>
    </xf>
    <xf numFmtId="164" fontId="35" fillId="3" borderId="0" xfId="0" applyNumberFormat="1" applyFont="1" applyFill="1" applyAlignment="1">
      <alignment vertical="center"/>
    </xf>
    <xf numFmtId="0" fontId="7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9" fillId="3" borderId="0" xfId="0" applyFont="1" applyFill="1" applyAlignment="1" applyProtection="1">
      <alignment horizontal="left" vertical="center"/>
    </xf>
    <xf numFmtId="164" fontId="34" fillId="3" borderId="0" xfId="0" applyNumberFormat="1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0" fontId="37" fillId="3" borderId="0" xfId="0" applyFont="1" applyFill="1" applyAlignment="1" applyProtection="1">
      <alignment vertical="center"/>
    </xf>
    <xf numFmtId="0" fontId="13" fillId="3" borderId="0" xfId="0" applyFont="1" applyFill="1" applyAlignment="1" applyProtection="1">
      <alignment vertical="center"/>
    </xf>
    <xf numFmtId="0" fontId="14" fillId="3" borderId="0" xfId="0" applyFont="1" applyFill="1" applyProtection="1"/>
    <xf numFmtId="0" fontId="14" fillId="2" borderId="2" xfId="0" applyFont="1" applyFill="1" applyBorder="1" applyAlignment="1" applyProtection="1">
      <alignment vertical="center"/>
    </xf>
    <xf numFmtId="0" fontId="14" fillId="2" borderId="3" xfId="0" applyFont="1" applyFill="1" applyBorder="1" applyAlignment="1" applyProtection="1">
      <alignment vertical="center"/>
    </xf>
    <xf numFmtId="0" fontId="14" fillId="2" borderId="4" xfId="0" applyFont="1" applyFill="1" applyBorder="1" applyAlignment="1" applyProtection="1">
      <alignment vertical="center"/>
    </xf>
    <xf numFmtId="0" fontId="4" fillId="3" borderId="0" xfId="0" applyFont="1" applyFill="1" applyProtection="1"/>
    <xf numFmtId="0" fontId="0" fillId="3" borderId="0" xfId="0" applyFill="1" applyAlignment="1" applyProtection="1">
      <alignment horizontal="left" vertical="center"/>
    </xf>
    <xf numFmtId="0" fontId="0" fillId="3" borderId="0" xfId="0" applyFill="1" applyAlignment="1" applyProtection="1">
      <alignment horizontal="center" vertical="center"/>
    </xf>
    <xf numFmtId="0" fontId="12" fillId="3" borderId="0" xfId="0" applyFont="1" applyFill="1" applyAlignment="1" applyProtection="1">
      <alignment vertical="top"/>
    </xf>
    <xf numFmtId="0" fontId="35" fillId="3" borderId="0" xfId="0" applyFont="1" applyFill="1" applyAlignment="1" applyProtection="1">
      <alignment vertical="center"/>
    </xf>
    <xf numFmtId="0" fontId="33" fillId="3" borderId="0" xfId="0" applyFont="1" applyFill="1" applyAlignment="1" applyProtection="1">
      <alignment vertical="center"/>
    </xf>
    <xf numFmtId="0" fontId="8" fillId="3" borderId="0" xfId="0" applyFont="1" applyFill="1" applyAlignment="1" applyProtection="1">
      <alignment vertical="center"/>
    </xf>
    <xf numFmtId="1" fontId="22" fillId="4" borderId="0" xfId="0" applyNumberFormat="1" applyFont="1" applyFill="1" applyAlignment="1" applyProtection="1">
      <alignment horizontal="center" vertical="center"/>
      <protection locked="0"/>
    </xf>
    <xf numFmtId="2" fontId="30" fillId="4" borderId="1" xfId="0" applyNumberFormat="1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 applyProtection="1">
      <alignment horizontal="left" vertical="center"/>
    </xf>
    <xf numFmtId="2" fontId="9" fillId="3" borderId="0" xfId="0" applyNumberFormat="1" applyFont="1" applyFill="1" applyBorder="1" applyAlignment="1" applyProtection="1">
      <alignment horizontal="center"/>
    </xf>
    <xf numFmtId="0" fontId="14" fillId="3" borderId="0" xfId="0" applyFont="1" applyFill="1" applyAlignment="1" applyProtection="1">
      <alignment vertical="top"/>
    </xf>
    <xf numFmtId="0" fontId="1" fillId="3" borderId="0" xfId="0" applyFont="1" applyFill="1" applyProtection="1"/>
    <xf numFmtId="0" fontId="14" fillId="3" borderId="0" xfId="0" applyFont="1" applyFill="1" applyAlignment="1" applyProtection="1">
      <alignment horizontal="center" vertical="center"/>
    </xf>
    <xf numFmtId="0" fontId="2" fillId="3" borderId="0" xfId="0" applyFont="1" applyFill="1" applyAlignment="1" applyProtection="1">
      <alignment vertical="top"/>
    </xf>
    <xf numFmtId="1" fontId="18" fillId="3" borderId="0" xfId="0" applyNumberFormat="1" applyFont="1" applyFill="1" applyBorder="1" applyAlignment="1" applyProtection="1">
      <alignment horizontal="center"/>
    </xf>
    <xf numFmtId="0" fontId="12" fillId="3" borderId="0" xfId="0" applyFont="1" applyFill="1" applyBorder="1" applyAlignment="1" applyProtection="1">
      <alignment vertical="center"/>
    </xf>
    <xf numFmtId="164" fontId="20" fillId="3" borderId="0" xfId="0" applyNumberFormat="1" applyFont="1" applyFill="1" applyBorder="1" applyAlignment="1" applyProtection="1">
      <alignment horizontal="center" vertical="center"/>
    </xf>
    <xf numFmtId="0" fontId="21" fillId="3" borderId="0" xfId="0" applyFont="1" applyFill="1" applyAlignment="1" applyProtection="1">
      <alignment vertical="center"/>
    </xf>
    <xf numFmtId="0" fontId="2" fillId="3" borderId="0" xfId="0" applyFont="1" applyFill="1" applyAlignment="1" applyProtection="1">
      <alignment vertical="center"/>
    </xf>
    <xf numFmtId="0" fontId="0" fillId="3" borderId="0" xfId="0" applyFill="1" applyAlignment="1" applyProtection="1"/>
    <xf numFmtId="0" fontId="2" fillId="3" borderId="0" xfId="0" applyFont="1" applyFill="1" applyAlignment="1" applyProtection="1"/>
    <xf numFmtId="165" fontId="1" fillId="3" borderId="0" xfId="0" applyNumberFormat="1" applyFont="1" applyFill="1" applyBorder="1" applyAlignment="1" applyProtection="1">
      <alignment horizontal="center"/>
    </xf>
    <xf numFmtId="0" fontId="10" fillId="3" borderId="0" xfId="0" applyFont="1" applyFill="1" applyProtection="1"/>
    <xf numFmtId="165" fontId="8" fillId="3" borderId="0" xfId="0" applyNumberFormat="1" applyFont="1" applyFill="1" applyBorder="1" applyAlignment="1" applyProtection="1">
      <alignment horizontal="center"/>
    </xf>
    <xf numFmtId="165" fontId="1" fillId="3" borderId="0" xfId="0" applyNumberFormat="1" applyFont="1" applyFill="1" applyBorder="1" applyAlignment="1" applyProtection="1">
      <alignment horizontal="left"/>
    </xf>
    <xf numFmtId="2" fontId="13" fillId="3" borderId="0" xfId="0" applyNumberFormat="1" applyFont="1" applyFill="1" applyBorder="1" applyAlignment="1">
      <alignment horizontal="center" vertical="center"/>
    </xf>
    <xf numFmtId="0" fontId="28" fillId="4" borderId="1" xfId="0" applyFont="1" applyFill="1" applyBorder="1" applyAlignment="1" applyProtection="1">
      <alignment horizontal="center" vertical="center"/>
      <protection locked="0"/>
    </xf>
    <xf numFmtId="2" fontId="27" fillId="5" borderId="1" xfId="0" applyNumberFormat="1" applyFont="1" applyFill="1" applyBorder="1" applyAlignment="1" applyProtection="1">
      <alignment horizontal="center" vertical="center"/>
    </xf>
    <xf numFmtId="2" fontId="27" fillId="5" borderId="1" xfId="0" applyNumberFormat="1" applyFont="1" applyFill="1" applyBorder="1" applyAlignment="1">
      <alignment horizontal="center" vertical="center"/>
    </xf>
    <xf numFmtId="0" fontId="17" fillId="3" borderId="1" xfId="0" applyFont="1" applyFill="1" applyBorder="1" applyAlignment="1" applyProtection="1">
      <alignment horizontal="center" vertical="center"/>
    </xf>
    <xf numFmtId="2" fontId="17" fillId="3" borderId="0" xfId="0" applyNumberFormat="1" applyFont="1" applyFill="1" applyAlignment="1" applyProtection="1">
      <alignment horizontal="center" vertical="center"/>
    </xf>
    <xf numFmtId="2" fontId="17" fillId="3" borderId="0" xfId="0" applyNumberFormat="1" applyFont="1" applyFill="1" applyAlignment="1">
      <alignment horizontal="center" vertical="center"/>
    </xf>
    <xf numFmtId="2" fontId="28" fillId="3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6600"/>
      <color rgb="FFFFFFCC"/>
      <color rgb="FF0000CC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gif"/><Relationship Id="rId1" Type="http://schemas.openxmlformats.org/officeDocument/2006/relationships/image" Target="../media/image4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gif"/><Relationship Id="rId2" Type="http://schemas.openxmlformats.org/officeDocument/2006/relationships/image" Target="../media/image6.gif"/><Relationship Id="rId1" Type="http://schemas.openxmlformats.org/officeDocument/2006/relationships/hyperlink" Target="http://co2now.org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gif"/><Relationship Id="rId1" Type="http://schemas.openxmlformats.org/officeDocument/2006/relationships/image" Target="../media/image8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251460</xdr:colOff>
      <xdr:row>8</xdr:row>
      <xdr:rowOff>213360</xdr:rowOff>
    </xdr:from>
    <xdr:to>
      <xdr:col>4</xdr:col>
      <xdr:colOff>441960</xdr:colOff>
      <xdr:row>15</xdr:row>
      <xdr:rowOff>213360</xdr:rowOff>
    </xdr:to>
    <xdr:sp macro="" textlink="">
      <xdr:nvSpPr>
        <xdr:cNvPr id="12" name="Rounded Rectangle 11"/>
        <xdr:cNvSpPr/>
      </xdr:nvSpPr>
      <xdr:spPr>
        <a:xfrm>
          <a:off x="251460" y="2354580"/>
          <a:ext cx="2346960" cy="176022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320040</xdr:colOff>
      <xdr:row>2</xdr:row>
      <xdr:rowOff>0</xdr:rowOff>
    </xdr:from>
    <xdr:to>
      <xdr:col>4</xdr:col>
      <xdr:colOff>53340</xdr:colOff>
      <xdr:row>4</xdr:row>
      <xdr:rowOff>15240</xdr:rowOff>
    </xdr:to>
    <xdr:sp macro="" textlink="">
      <xdr:nvSpPr>
        <xdr:cNvPr id="5" name="Rounded Rectangle 4"/>
        <xdr:cNvSpPr/>
      </xdr:nvSpPr>
      <xdr:spPr>
        <a:xfrm>
          <a:off x="320040" y="502920"/>
          <a:ext cx="1889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297180</xdr:colOff>
      <xdr:row>5</xdr:row>
      <xdr:rowOff>22860</xdr:rowOff>
    </xdr:from>
    <xdr:to>
      <xdr:col>4</xdr:col>
      <xdr:colOff>358140</xdr:colOff>
      <xdr:row>8</xdr:row>
      <xdr:rowOff>30480</xdr:rowOff>
    </xdr:to>
    <xdr:sp macro="" textlink="">
      <xdr:nvSpPr>
        <xdr:cNvPr id="6" name="Rounded Rectangle 5"/>
        <xdr:cNvSpPr/>
      </xdr:nvSpPr>
      <xdr:spPr>
        <a:xfrm>
          <a:off x="297180" y="1280160"/>
          <a:ext cx="2217420" cy="7620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7620</xdr:colOff>
      <xdr:row>6</xdr:row>
      <xdr:rowOff>15240</xdr:rowOff>
    </xdr:from>
    <xdr:to>
      <xdr:col>11</xdr:col>
      <xdr:colOff>182880</xdr:colOff>
      <xdr:row>8</xdr:row>
      <xdr:rowOff>30480</xdr:rowOff>
    </xdr:to>
    <xdr:sp macro="" textlink="">
      <xdr:nvSpPr>
        <xdr:cNvPr id="8" name="Rounded Rectangle 7"/>
        <xdr:cNvSpPr/>
      </xdr:nvSpPr>
      <xdr:spPr>
        <a:xfrm>
          <a:off x="3383280" y="1653540"/>
          <a:ext cx="39471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53340</xdr:colOff>
      <xdr:row>13</xdr:row>
      <xdr:rowOff>160020</xdr:rowOff>
    </xdr:from>
    <xdr:ext cx="1397562" cy="272703"/>
    <xdr:sp macro="" textlink="">
      <xdr:nvSpPr>
        <xdr:cNvPr id="7" name="TextBox 6"/>
        <xdr:cNvSpPr txBox="1"/>
      </xdr:nvSpPr>
      <xdr:spPr>
        <a:xfrm>
          <a:off x="381000" y="355854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60960</xdr:colOff>
      <xdr:row>14</xdr:row>
      <xdr:rowOff>190500</xdr:rowOff>
    </xdr:from>
    <xdr:ext cx="1763881" cy="272703"/>
    <xdr:sp macro="" textlink="">
      <xdr:nvSpPr>
        <xdr:cNvPr id="10" name="TextBox 9"/>
        <xdr:cNvSpPr txBox="1"/>
      </xdr:nvSpPr>
      <xdr:spPr>
        <a:xfrm>
          <a:off x="388620" y="384048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266700</xdr:colOff>
      <xdr:row>8</xdr:row>
      <xdr:rowOff>228600</xdr:rowOff>
    </xdr:from>
    <xdr:ext cx="2340128" cy="269369"/>
    <xdr:sp macro="" textlink="">
      <xdr:nvSpPr>
        <xdr:cNvPr id="11" name="TextBox 10"/>
        <xdr:cNvSpPr txBox="1"/>
      </xdr:nvSpPr>
      <xdr:spPr>
        <a:xfrm>
          <a:off x="266700" y="2369820"/>
          <a:ext cx="2340128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601980</xdr:colOff>
      <xdr:row>4</xdr:row>
      <xdr:rowOff>228600</xdr:rowOff>
    </xdr:from>
    <xdr:ext cx="4000500" cy="298800"/>
    <xdr:sp macro="" textlink="">
      <xdr:nvSpPr>
        <xdr:cNvPr id="2" name="TextBox 1"/>
        <xdr:cNvSpPr txBox="1"/>
      </xdr:nvSpPr>
      <xdr:spPr>
        <a:xfrm>
          <a:off x="3368040" y="1363980"/>
          <a:ext cx="400050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2</xdr:col>
      <xdr:colOff>327660</xdr:colOff>
      <xdr:row>4</xdr:row>
      <xdr:rowOff>15240</xdr:rowOff>
    </xdr:from>
    <xdr:to>
      <xdr:col>2</xdr:col>
      <xdr:colOff>327660</xdr:colOff>
      <xdr:row>5</xdr:row>
      <xdr:rowOff>15240</xdr:rowOff>
    </xdr:to>
    <xdr:cxnSp macro="">
      <xdr:nvCxnSpPr>
        <xdr:cNvPr id="19" name="Straight Arrow Connector 18"/>
        <xdr:cNvCxnSpPr>
          <a:stCxn id="5" idx="2"/>
        </xdr:cNvCxnSpPr>
      </xdr:nvCxnSpPr>
      <xdr:spPr>
        <a:xfrm>
          <a:off x="1264920" y="1150620"/>
          <a:ext cx="0" cy="2514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6</xdr:row>
      <xdr:rowOff>152400</xdr:rowOff>
    </xdr:from>
    <xdr:to>
      <xdr:col>5</xdr:col>
      <xdr:colOff>601980</xdr:colOff>
      <xdr:row>7</xdr:row>
      <xdr:rowOff>152400</xdr:rowOff>
    </xdr:to>
    <xdr:cxnSp macro="">
      <xdr:nvCxnSpPr>
        <xdr:cNvPr id="21" name="Straight Arrow Connector 20"/>
        <xdr:cNvCxnSpPr>
          <a:stCxn id="6" idx="3"/>
        </xdr:cNvCxnSpPr>
      </xdr:nvCxnSpPr>
      <xdr:spPr>
        <a:xfrm>
          <a:off x="2514600" y="1790700"/>
          <a:ext cx="853440" cy="2514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586740</xdr:colOff>
      <xdr:row>3</xdr:row>
      <xdr:rowOff>114300</xdr:rowOff>
    </xdr:from>
    <xdr:to>
      <xdr:col>4</xdr:col>
      <xdr:colOff>167640</xdr:colOff>
      <xdr:row>3</xdr:row>
      <xdr:rowOff>114300</xdr:rowOff>
    </xdr:to>
    <xdr:cxnSp macro="">
      <xdr:nvCxnSpPr>
        <xdr:cNvPr id="25" name="Straight Arrow Connector 24"/>
        <xdr:cNvCxnSpPr/>
      </xdr:nvCxnSpPr>
      <xdr:spPr>
        <a:xfrm flipH="1">
          <a:off x="1524000" y="99822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106680</xdr:colOff>
      <xdr:row>2</xdr:row>
      <xdr:rowOff>243840</xdr:rowOff>
    </xdr:from>
    <xdr:ext cx="4465320" cy="224998"/>
    <xdr:sp macro="" textlink="">
      <xdr:nvSpPr>
        <xdr:cNvPr id="26" name="TextBox 25"/>
        <xdr:cNvSpPr txBox="1"/>
      </xdr:nvSpPr>
      <xdr:spPr>
        <a:xfrm>
          <a:off x="2263140" y="876300"/>
          <a:ext cx="446532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will be assuming throughout this exercise that the solar constant never changes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142022</xdr:colOff>
      <xdr:row>10</xdr:row>
      <xdr:rowOff>130631</xdr:rowOff>
    </xdr:from>
    <xdr:to>
      <xdr:col>2</xdr:col>
      <xdr:colOff>472440</xdr:colOff>
      <xdr:row>13</xdr:row>
      <xdr:rowOff>181630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82" y="2774771"/>
          <a:ext cx="940018" cy="805379"/>
        </a:xfrm>
        <a:prstGeom prst="rect">
          <a:avLst/>
        </a:prstGeom>
      </xdr:spPr>
    </xdr:pic>
    <xdr:clientData/>
  </xdr:twoCellAnchor>
  <xdr:twoCellAnchor editAs="oneCell">
    <xdr:from>
      <xdr:col>6</xdr:col>
      <xdr:colOff>567690</xdr:colOff>
      <xdr:row>7</xdr:row>
      <xdr:rowOff>0</xdr:rowOff>
    </xdr:from>
    <xdr:to>
      <xdr:col>10</xdr:col>
      <xdr:colOff>224790</xdr:colOff>
      <xdr:row>15</xdr:row>
      <xdr:rowOff>243840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889760"/>
          <a:ext cx="2819400" cy="2255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1</xdr:row>
      <xdr:rowOff>76200</xdr:rowOff>
    </xdr:from>
    <xdr:to>
      <xdr:col>7</xdr:col>
      <xdr:colOff>479860</xdr:colOff>
      <xdr:row>11</xdr:row>
      <xdr:rowOff>121920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1" t="58480" r="62573" b="11891"/>
        <a:stretch/>
      </xdr:blipFill>
      <xdr:spPr>
        <a:xfrm>
          <a:off x="838200" y="457200"/>
          <a:ext cx="3908860" cy="3078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2</xdr:row>
      <xdr:rowOff>7620</xdr:rowOff>
    </xdr:from>
    <xdr:to>
      <xdr:col>3</xdr:col>
      <xdr:colOff>548640</xdr:colOff>
      <xdr:row>4</xdr:row>
      <xdr:rowOff>22860</xdr:rowOff>
    </xdr:to>
    <xdr:sp macro="" textlink="">
      <xdr:nvSpPr>
        <xdr:cNvPr id="4" name="Rounded Rectangle 3"/>
        <xdr:cNvSpPr/>
      </xdr:nvSpPr>
      <xdr:spPr>
        <a:xfrm>
          <a:off x="289560" y="640080"/>
          <a:ext cx="19278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365760</xdr:colOff>
      <xdr:row>5</xdr:row>
      <xdr:rowOff>7620</xdr:rowOff>
    </xdr:from>
    <xdr:to>
      <xdr:col>3</xdr:col>
      <xdr:colOff>228600</xdr:colOff>
      <xdr:row>7</xdr:row>
      <xdr:rowOff>22860</xdr:rowOff>
    </xdr:to>
    <xdr:sp macro="" textlink="">
      <xdr:nvSpPr>
        <xdr:cNvPr id="5" name="Rounded Rectangle 4"/>
        <xdr:cNvSpPr/>
      </xdr:nvSpPr>
      <xdr:spPr>
        <a:xfrm>
          <a:off x="693420" y="1394460"/>
          <a:ext cx="12039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274320</xdr:colOff>
      <xdr:row>8</xdr:row>
      <xdr:rowOff>30480</xdr:rowOff>
    </xdr:from>
    <xdr:to>
      <xdr:col>4</xdr:col>
      <xdr:colOff>228600</xdr:colOff>
      <xdr:row>11</xdr:row>
      <xdr:rowOff>15240</xdr:rowOff>
    </xdr:to>
    <xdr:sp macro="" textlink="">
      <xdr:nvSpPr>
        <xdr:cNvPr id="7" name="Rounded Rectangle 6"/>
        <xdr:cNvSpPr/>
      </xdr:nvSpPr>
      <xdr:spPr>
        <a:xfrm>
          <a:off x="274320" y="2171700"/>
          <a:ext cx="223266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548640</xdr:colOff>
      <xdr:row>8</xdr:row>
      <xdr:rowOff>7620</xdr:rowOff>
    </xdr:from>
    <xdr:to>
      <xdr:col>12</xdr:col>
      <xdr:colOff>190500</xdr:colOff>
      <xdr:row>11</xdr:row>
      <xdr:rowOff>30480</xdr:rowOff>
    </xdr:to>
    <xdr:sp macro="" textlink="">
      <xdr:nvSpPr>
        <xdr:cNvPr id="8" name="Rounded Rectangle 7"/>
        <xdr:cNvSpPr/>
      </xdr:nvSpPr>
      <xdr:spPr>
        <a:xfrm>
          <a:off x="3436620" y="891540"/>
          <a:ext cx="4632960" cy="7772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0</xdr:colOff>
      <xdr:row>12</xdr:row>
      <xdr:rowOff>0</xdr:rowOff>
    </xdr:from>
    <xdr:to>
      <xdr:col>4</xdr:col>
      <xdr:colOff>396240</xdr:colOff>
      <xdr:row>19</xdr:row>
      <xdr:rowOff>114300</xdr:rowOff>
    </xdr:to>
    <xdr:sp macro="" textlink="">
      <xdr:nvSpPr>
        <xdr:cNvPr id="9" name="Rounded Rectangle 8"/>
        <xdr:cNvSpPr/>
      </xdr:nvSpPr>
      <xdr:spPr>
        <a:xfrm>
          <a:off x="327660" y="3147060"/>
          <a:ext cx="2346960" cy="187452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129540</xdr:colOff>
      <xdr:row>16</xdr:row>
      <xdr:rowOff>99060</xdr:rowOff>
    </xdr:from>
    <xdr:ext cx="1397562" cy="272703"/>
    <xdr:sp macro="" textlink="">
      <xdr:nvSpPr>
        <xdr:cNvPr id="11" name="TextBox 10"/>
        <xdr:cNvSpPr txBox="1"/>
      </xdr:nvSpPr>
      <xdr:spPr>
        <a:xfrm>
          <a:off x="457200" y="425196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137160</xdr:colOff>
      <xdr:row>18</xdr:row>
      <xdr:rowOff>76200</xdr:rowOff>
    </xdr:from>
    <xdr:ext cx="1763881" cy="272703"/>
    <xdr:sp macro="" textlink="">
      <xdr:nvSpPr>
        <xdr:cNvPr id="12" name="TextBox 11"/>
        <xdr:cNvSpPr txBox="1"/>
      </xdr:nvSpPr>
      <xdr:spPr>
        <a:xfrm>
          <a:off x="464820" y="473202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1</xdr:col>
      <xdr:colOff>15240</xdr:colOff>
      <xdr:row>12</xdr:row>
      <xdr:rowOff>22860</xdr:rowOff>
    </xdr:from>
    <xdr:ext cx="2340128" cy="269369"/>
    <xdr:sp macro="" textlink="">
      <xdr:nvSpPr>
        <xdr:cNvPr id="13" name="TextBox 12"/>
        <xdr:cNvSpPr txBox="1"/>
      </xdr:nvSpPr>
      <xdr:spPr>
        <a:xfrm>
          <a:off x="342900" y="3169920"/>
          <a:ext cx="2340128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137160</xdr:colOff>
      <xdr:row>17</xdr:row>
      <xdr:rowOff>91440</xdr:rowOff>
    </xdr:from>
    <xdr:ext cx="869405" cy="272703"/>
    <xdr:sp macro="" textlink="">
      <xdr:nvSpPr>
        <xdr:cNvPr id="14" name="TextBox 13"/>
        <xdr:cNvSpPr txBox="1"/>
      </xdr:nvSpPr>
      <xdr:spPr>
        <a:xfrm>
          <a:off x="464820" y="449580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>
    <xdr:from>
      <xdr:col>2</xdr:col>
      <xdr:colOff>647700</xdr:colOff>
      <xdr:row>6</xdr:row>
      <xdr:rowOff>129540</xdr:rowOff>
    </xdr:from>
    <xdr:to>
      <xdr:col>3</xdr:col>
      <xdr:colOff>388620</xdr:colOff>
      <xdr:row>6</xdr:row>
      <xdr:rowOff>129540</xdr:rowOff>
    </xdr:to>
    <xdr:cxnSp macro="">
      <xdr:nvCxnSpPr>
        <xdr:cNvPr id="17" name="Straight Arrow Connector 16"/>
        <xdr:cNvCxnSpPr/>
      </xdr:nvCxnSpPr>
      <xdr:spPr>
        <a:xfrm flipH="1">
          <a:off x="1584960" y="1767840"/>
          <a:ext cx="47244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350520</xdr:colOff>
      <xdr:row>5</xdr:row>
      <xdr:rowOff>205740</xdr:rowOff>
    </xdr:from>
    <xdr:ext cx="1508760" cy="357662"/>
    <xdr:sp macro="" textlink="">
      <xdr:nvSpPr>
        <xdr:cNvPr id="18" name="TextBox 17"/>
        <xdr:cNvSpPr txBox="1"/>
      </xdr:nvSpPr>
      <xdr:spPr>
        <a:xfrm>
          <a:off x="2019300" y="1592580"/>
          <a:ext cx="150876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calculated this value</a:t>
          </a:r>
        </a:p>
        <a:p>
          <a:r>
            <a:rPr lang="en-US" sz="900" baseline="0">
              <a:latin typeface="Arial" pitchFamily="34" charset="0"/>
              <a:cs typeface="Arial" pitchFamily="34" charset="0"/>
            </a:rPr>
            <a:t>in the Surface Albedo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541020</xdr:colOff>
      <xdr:row>6</xdr:row>
      <xdr:rowOff>213360</xdr:rowOff>
    </xdr:from>
    <xdr:ext cx="4632960" cy="298800"/>
    <xdr:sp macro="" textlink="">
      <xdr:nvSpPr>
        <xdr:cNvPr id="20" name="TextBox 19"/>
        <xdr:cNvSpPr txBox="1"/>
      </xdr:nvSpPr>
      <xdr:spPr>
        <a:xfrm>
          <a:off x="3429000" y="1851660"/>
          <a:ext cx="463296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1</xdr:col>
      <xdr:colOff>30480</xdr:colOff>
      <xdr:row>4</xdr:row>
      <xdr:rowOff>15240</xdr:rowOff>
    </xdr:from>
    <xdr:to>
      <xdr:col>1</xdr:col>
      <xdr:colOff>30480</xdr:colOff>
      <xdr:row>8</xdr:row>
      <xdr:rowOff>38100</xdr:rowOff>
    </xdr:to>
    <xdr:cxnSp macro="">
      <xdr:nvCxnSpPr>
        <xdr:cNvPr id="22" name="Straight Arrow Connector 21"/>
        <xdr:cNvCxnSpPr/>
      </xdr:nvCxnSpPr>
      <xdr:spPr>
        <a:xfrm>
          <a:off x="358140" y="1150620"/>
          <a:ext cx="0" cy="102870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22860</xdr:colOff>
      <xdr:row>6</xdr:row>
      <xdr:rowOff>22860</xdr:rowOff>
    </xdr:from>
    <xdr:to>
      <xdr:col>1</xdr:col>
      <xdr:colOff>358140</xdr:colOff>
      <xdr:row>6</xdr:row>
      <xdr:rowOff>22860</xdr:rowOff>
    </xdr:to>
    <xdr:cxnSp macro="">
      <xdr:nvCxnSpPr>
        <xdr:cNvPr id="23" name="Straight Arrow Connector 22"/>
        <xdr:cNvCxnSpPr/>
      </xdr:nvCxnSpPr>
      <xdr:spPr>
        <a:xfrm flipH="1">
          <a:off x="350520" y="1661160"/>
          <a:ext cx="33528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9</xdr:row>
      <xdr:rowOff>137160</xdr:rowOff>
    </xdr:from>
    <xdr:to>
      <xdr:col>5</xdr:col>
      <xdr:colOff>563880</xdr:colOff>
      <xdr:row>10</xdr:row>
      <xdr:rowOff>137160</xdr:rowOff>
    </xdr:to>
    <xdr:cxnSp macro="">
      <xdr:nvCxnSpPr>
        <xdr:cNvPr id="27" name="Straight Arrow Connector 26"/>
        <xdr:cNvCxnSpPr/>
      </xdr:nvCxnSpPr>
      <xdr:spPr>
        <a:xfrm>
          <a:off x="2506980" y="2529840"/>
          <a:ext cx="944880" cy="25146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655320</xdr:colOff>
      <xdr:row>3</xdr:row>
      <xdr:rowOff>121920</xdr:rowOff>
    </xdr:from>
    <xdr:to>
      <xdr:col>4</xdr:col>
      <xdr:colOff>114300</xdr:colOff>
      <xdr:row>3</xdr:row>
      <xdr:rowOff>121920</xdr:rowOff>
    </xdr:to>
    <xdr:cxnSp macro="">
      <xdr:nvCxnSpPr>
        <xdr:cNvPr id="32" name="Straight Arrow Connector 31"/>
        <xdr:cNvCxnSpPr/>
      </xdr:nvCxnSpPr>
      <xdr:spPr>
        <a:xfrm flipH="1">
          <a:off x="1592580" y="100584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53340</xdr:colOff>
      <xdr:row>3</xdr:row>
      <xdr:rowOff>0</xdr:rowOff>
    </xdr:from>
    <xdr:ext cx="2095500" cy="224998"/>
    <xdr:sp macro="" textlink="">
      <xdr:nvSpPr>
        <xdr:cNvPr id="33" name="TextBox 32"/>
        <xdr:cNvSpPr txBox="1"/>
      </xdr:nvSpPr>
      <xdr:spPr>
        <a:xfrm>
          <a:off x="2331720" y="88392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228601</xdr:colOff>
      <xdr:row>13</xdr:row>
      <xdr:rowOff>135116</xdr:rowOff>
    </xdr:from>
    <xdr:to>
      <xdr:col>3</xdr:col>
      <xdr:colOff>381000</xdr:colOff>
      <xdr:row>16</xdr:row>
      <xdr:rowOff>128468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1" y="3533636"/>
          <a:ext cx="1493519" cy="747732"/>
        </a:xfrm>
        <a:prstGeom prst="rect">
          <a:avLst/>
        </a:prstGeom>
      </xdr:spPr>
    </xdr:pic>
    <xdr:clientData/>
  </xdr:twoCellAnchor>
  <xdr:twoCellAnchor editAs="oneCell">
    <xdr:from>
      <xdr:col>7</xdr:col>
      <xdr:colOff>403860</xdr:colOff>
      <xdr:row>11</xdr:row>
      <xdr:rowOff>106680</xdr:rowOff>
    </xdr:from>
    <xdr:to>
      <xdr:col>9</xdr:col>
      <xdr:colOff>792480</xdr:colOff>
      <xdr:row>17</xdr:row>
      <xdr:rowOff>205740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3002280"/>
          <a:ext cx="1607820" cy="16078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335280</xdr:colOff>
      <xdr:row>16</xdr:row>
      <xdr:rowOff>83820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0"/>
          <a:ext cx="5212080" cy="39090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289560</xdr:colOff>
      <xdr:row>2</xdr:row>
      <xdr:rowOff>7620</xdr:rowOff>
    </xdr:from>
    <xdr:to>
      <xdr:col>3</xdr:col>
      <xdr:colOff>548640</xdr:colOff>
      <xdr:row>4</xdr:row>
      <xdr:rowOff>22860</xdr:rowOff>
    </xdr:to>
    <xdr:sp macro="" textlink="">
      <xdr:nvSpPr>
        <xdr:cNvPr id="10" name="Rounded Rectangle 9"/>
        <xdr:cNvSpPr/>
      </xdr:nvSpPr>
      <xdr:spPr>
        <a:xfrm>
          <a:off x="289560" y="640080"/>
          <a:ext cx="19278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419100</xdr:colOff>
      <xdr:row>5</xdr:row>
      <xdr:rowOff>7620</xdr:rowOff>
    </xdr:from>
    <xdr:to>
      <xdr:col>3</xdr:col>
      <xdr:colOff>205740</xdr:colOff>
      <xdr:row>7</xdr:row>
      <xdr:rowOff>22860</xdr:rowOff>
    </xdr:to>
    <xdr:sp macro="" textlink="">
      <xdr:nvSpPr>
        <xdr:cNvPr id="11" name="Rounded Rectangle 10"/>
        <xdr:cNvSpPr/>
      </xdr:nvSpPr>
      <xdr:spPr>
        <a:xfrm>
          <a:off x="746760" y="1394460"/>
          <a:ext cx="1127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281940</xdr:colOff>
      <xdr:row>11</xdr:row>
      <xdr:rowOff>38100</xdr:rowOff>
    </xdr:from>
    <xdr:to>
      <xdr:col>4</xdr:col>
      <xdr:colOff>228600</xdr:colOff>
      <xdr:row>14</xdr:row>
      <xdr:rowOff>22860</xdr:rowOff>
    </xdr:to>
    <xdr:sp macro="" textlink="">
      <xdr:nvSpPr>
        <xdr:cNvPr id="12" name="Rounded Rectangle 11"/>
        <xdr:cNvSpPr/>
      </xdr:nvSpPr>
      <xdr:spPr>
        <a:xfrm>
          <a:off x="281940" y="2872740"/>
          <a:ext cx="222504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518160</xdr:colOff>
      <xdr:row>10</xdr:row>
      <xdr:rowOff>7620</xdr:rowOff>
    </xdr:from>
    <xdr:to>
      <xdr:col>12</xdr:col>
      <xdr:colOff>220980</xdr:colOff>
      <xdr:row>14</xdr:row>
      <xdr:rowOff>30480</xdr:rowOff>
    </xdr:to>
    <xdr:sp macro="" textlink="">
      <xdr:nvSpPr>
        <xdr:cNvPr id="13" name="Rounded Rectangle 12"/>
        <xdr:cNvSpPr/>
      </xdr:nvSpPr>
      <xdr:spPr>
        <a:xfrm>
          <a:off x="3406140" y="830580"/>
          <a:ext cx="4693920" cy="10287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220980</xdr:colOff>
      <xdr:row>8</xdr:row>
      <xdr:rowOff>7620</xdr:rowOff>
    </xdr:from>
    <xdr:to>
      <xdr:col>3</xdr:col>
      <xdr:colOff>388620</xdr:colOff>
      <xdr:row>10</xdr:row>
      <xdr:rowOff>22860</xdr:rowOff>
    </xdr:to>
    <xdr:sp macro="" textlink="">
      <xdr:nvSpPr>
        <xdr:cNvPr id="15" name="Rounded Rectangle 14"/>
        <xdr:cNvSpPr/>
      </xdr:nvSpPr>
      <xdr:spPr>
        <a:xfrm>
          <a:off x="548640" y="2148840"/>
          <a:ext cx="1508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563880</xdr:colOff>
      <xdr:row>8</xdr:row>
      <xdr:rowOff>165379</xdr:rowOff>
    </xdr:from>
    <xdr:to>
      <xdr:col>3</xdr:col>
      <xdr:colOff>487680</xdr:colOff>
      <xdr:row>9</xdr:row>
      <xdr:rowOff>121920</xdr:rowOff>
    </xdr:to>
    <xdr:cxnSp macro="">
      <xdr:nvCxnSpPr>
        <xdr:cNvPr id="14" name="Straight Arrow Connector 13"/>
        <xdr:cNvCxnSpPr/>
      </xdr:nvCxnSpPr>
      <xdr:spPr>
        <a:xfrm flipH="1">
          <a:off x="1501140" y="2245639"/>
          <a:ext cx="655320" cy="208001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434340</xdr:colOff>
      <xdr:row>8</xdr:row>
      <xdr:rowOff>0</xdr:rowOff>
    </xdr:from>
    <xdr:ext cx="2766060" cy="254557"/>
    <xdr:sp macro="" textlink="">
      <xdr:nvSpPr>
        <xdr:cNvPr id="16" name="TextBox 15">
          <a:hlinkClick xmlns:r="http://schemas.openxmlformats.org/officeDocument/2006/relationships" r:id="rId1"/>
        </xdr:cNvPr>
        <xdr:cNvSpPr txBox="1"/>
      </xdr:nvSpPr>
      <xdr:spPr>
        <a:xfrm>
          <a:off x="2103120" y="2080260"/>
          <a:ext cx="276606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Click </a:t>
          </a:r>
          <a:r>
            <a:rPr lang="en-US" sz="1100" b="1">
              <a:solidFill>
                <a:srgbClr val="0000CC"/>
              </a:solidFill>
              <a:latin typeface="Arial" pitchFamily="34" charset="0"/>
              <a:cs typeface="Arial" pitchFamily="34" charset="0"/>
            </a:rPr>
            <a:t>here</a:t>
          </a:r>
          <a:r>
            <a:rPr lang="en-US" sz="900">
              <a:latin typeface="Arial" pitchFamily="34" charset="0"/>
              <a:cs typeface="Arial" pitchFamily="34" charset="0"/>
            </a:rPr>
            <a:t> to find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en-US" sz="900">
              <a:latin typeface="Arial" pitchFamily="34" charset="0"/>
              <a:cs typeface="Arial" pitchFamily="34" charset="0"/>
            </a:rPr>
            <a:t>the</a:t>
          </a:r>
          <a:r>
            <a:rPr lang="en-US" sz="900" baseline="0">
              <a:latin typeface="Arial" pitchFamily="34" charset="0"/>
              <a:cs typeface="Arial" pitchFamily="34" charset="0"/>
            </a:rPr>
            <a:t> current CO</a:t>
          </a:r>
          <a:r>
            <a:rPr lang="en-US" sz="900" baseline="-25000">
              <a:latin typeface="Arial" pitchFamily="34" charset="0"/>
              <a:cs typeface="Arial" pitchFamily="34" charset="0"/>
            </a:rPr>
            <a:t>2</a:t>
          </a:r>
          <a:r>
            <a:rPr lang="en-US" sz="900" baseline="0">
              <a:latin typeface="Arial" pitchFamily="34" charset="0"/>
              <a:cs typeface="Arial" pitchFamily="34" charset="0"/>
            </a:rPr>
            <a:t> concentration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0</xdr:colOff>
      <xdr:row>15</xdr:row>
      <xdr:rowOff>0</xdr:rowOff>
    </xdr:from>
    <xdr:to>
      <xdr:col>6</xdr:col>
      <xdr:colOff>129540</xdr:colOff>
      <xdr:row>22</xdr:row>
      <xdr:rowOff>91440</xdr:rowOff>
    </xdr:to>
    <xdr:sp macro="" textlink="">
      <xdr:nvSpPr>
        <xdr:cNvPr id="17" name="Rounded Rectangle 16"/>
        <xdr:cNvSpPr/>
      </xdr:nvSpPr>
      <xdr:spPr>
        <a:xfrm>
          <a:off x="327660" y="3840480"/>
          <a:ext cx="3299460" cy="185166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129540</xdr:colOff>
      <xdr:row>19</xdr:row>
      <xdr:rowOff>99060</xdr:rowOff>
    </xdr:from>
    <xdr:ext cx="1397562" cy="272703"/>
    <xdr:sp macro="" textlink="">
      <xdr:nvSpPr>
        <xdr:cNvPr id="20" name="TextBox 19"/>
        <xdr:cNvSpPr txBox="1"/>
      </xdr:nvSpPr>
      <xdr:spPr>
        <a:xfrm>
          <a:off x="457200" y="487680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137160</xdr:colOff>
      <xdr:row>21</xdr:row>
      <xdr:rowOff>76200</xdr:rowOff>
    </xdr:from>
    <xdr:ext cx="1763881" cy="272703"/>
    <xdr:sp macro="" textlink="">
      <xdr:nvSpPr>
        <xdr:cNvPr id="21" name="TextBox 20"/>
        <xdr:cNvSpPr txBox="1"/>
      </xdr:nvSpPr>
      <xdr:spPr>
        <a:xfrm>
          <a:off x="464820" y="535686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312420</xdr:colOff>
      <xdr:row>15</xdr:row>
      <xdr:rowOff>0</xdr:rowOff>
    </xdr:from>
    <xdr:ext cx="3284220" cy="269369"/>
    <xdr:sp macro="" textlink="">
      <xdr:nvSpPr>
        <xdr:cNvPr id="22" name="TextBox 21"/>
        <xdr:cNvSpPr txBox="1"/>
      </xdr:nvSpPr>
      <xdr:spPr>
        <a:xfrm>
          <a:off x="312420" y="3840480"/>
          <a:ext cx="328422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137160</xdr:colOff>
      <xdr:row>20</xdr:row>
      <xdr:rowOff>91440</xdr:rowOff>
    </xdr:from>
    <xdr:ext cx="869405" cy="272703"/>
    <xdr:sp macro="" textlink="">
      <xdr:nvSpPr>
        <xdr:cNvPr id="23" name="TextBox 22"/>
        <xdr:cNvSpPr txBox="1"/>
      </xdr:nvSpPr>
      <xdr:spPr>
        <a:xfrm>
          <a:off x="464820" y="512064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>
    <xdr:from>
      <xdr:col>2</xdr:col>
      <xdr:colOff>647700</xdr:colOff>
      <xdr:row>6</xdr:row>
      <xdr:rowOff>137160</xdr:rowOff>
    </xdr:from>
    <xdr:to>
      <xdr:col>3</xdr:col>
      <xdr:colOff>388620</xdr:colOff>
      <xdr:row>6</xdr:row>
      <xdr:rowOff>137160</xdr:rowOff>
    </xdr:to>
    <xdr:cxnSp macro="">
      <xdr:nvCxnSpPr>
        <xdr:cNvPr id="24" name="Straight Arrow Connector 23"/>
        <xdr:cNvCxnSpPr/>
      </xdr:nvCxnSpPr>
      <xdr:spPr>
        <a:xfrm flipH="1">
          <a:off x="1584960" y="1714500"/>
          <a:ext cx="47244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327660</xdr:colOff>
      <xdr:row>6</xdr:row>
      <xdr:rowOff>15240</xdr:rowOff>
    </xdr:from>
    <xdr:ext cx="2796540" cy="224998"/>
    <xdr:sp macro="" textlink="">
      <xdr:nvSpPr>
        <xdr:cNvPr id="25" name="TextBox 24"/>
        <xdr:cNvSpPr txBox="1"/>
      </xdr:nvSpPr>
      <xdr:spPr>
        <a:xfrm>
          <a:off x="1996440" y="1592580"/>
          <a:ext cx="279654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calculated this value in the Total Albedo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518160</xdr:colOff>
      <xdr:row>8</xdr:row>
      <xdr:rowOff>220980</xdr:rowOff>
    </xdr:from>
    <xdr:ext cx="4709160" cy="298800"/>
    <xdr:sp macro="" textlink="">
      <xdr:nvSpPr>
        <xdr:cNvPr id="26" name="TextBox 25"/>
        <xdr:cNvSpPr txBox="1"/>
      </xdr:nvSpPr>
      <xdr:spPr>
        <a:xfrm>
          <a:off x="3406140" y="2301240"/>
          <a:ext cx="470916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1</xdr:col>
      <xdr:colOff>53340</xdr:colOff>
      <xdr:row>4</xdr:row>
      <xdr:rowOff>15240</xdr:rowOff>
    </xdr:from>
    <xdr:to>
      <xdr:col>1</xdr:col>
      <xdr:colOff>53340</xdr:colOff>
      <xdr:row>11</xdr:row>
      <xdr:rowOff>38100</xdr:rowOff>
    </xdr:to>
    <xdr:cxnSp macro="">
      <xdr:nvCxnSpPr>
        <xdr:cNvPr id="27" name="Straight Arrow Connector 26"/>
        <xdr:cNvCxnSpPr/>
      </xdr:nvCxnSpPr>
      <xdr:spPr>
        <a:xfrm>
          <a:off x="381000" y="1089660"/>
          <a:ext cx="0" cy="17830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45720</xdr:colOff>
      <xdr:row>6</xdr:row>
      <xdr:rowOff>15240</xdr:rowOff>
    </xdr:from>
    <xdr:to>
      <xdr:col>1</xdr:col>
      <xdr:colOff>403860</xdr:colOff>
      <xdr:row>6</xdr:row>
      <xdr:rowOff>15240</xdr:rowOff>
    </xdr:to>
    <xdr:cxnSp macro="">
      <xdr:nvCxnSpPr>
        <xdr:cNvPr id="28" name="Straight Arrow Connector 27"/>
        <xdr:cNvCxnSpPr/>
      </xdr:nvCxnSpPr>
      <xdr:spPr>
        <a:xfrm flipH="1">
          <a:off x="373380" y="1592580"/>
          <a:ext cx="35814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388620</xdr:colOff>
      <xdr:row>9</xdr:row>
      <xdr:rowOff>15240</xdr:rowOff>
    </xdr:from>
    <xdr:to>
      <xdr:col>5</xdr:col>
      <xdr:colOff>525780</xdr:colOff>
      <xdr:row>13</xdr:row>
      <xdr:rowOff>68580</xdr:rowOff>
    </xdr:to>
    <xdr:cxnSp macro="">
      <xdr:nvCxnSpPr>
        <xdr:cNvPr id="29" name="Straight Arrow Connector 28"/>
        <xdr:cNvCxnSpPr>
          <a:stCxn id="15" idx="3"/>
        </xdr:cNvCxnSpPr>
      </xdr:nvCxnSpPr>
      <xdr:spPr>
        <a:xfrm>
          <a:off x="2057400" y="2346960"/>
          <a:ext cx="1356360" cy="10591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220980</xdr:colOff>
      <xdr:row>13</xdr:row>
      <xdr:rowOff>129540</xdr:rowOff>
    </xdr:from>
    <xdr:to>
      <xdr:col>5</xdr:col>
      <xdr:colOff>525780</xdr:colOff>
      <xdr:row>13</xdr:row>
      <xdr:rowOff>129540</xdr:rowOff>
    </xdr:to>
    <xdr:cxnSp macro="">
      <xdr:nvCxnSpPr>
        <xdr:cNvPr id="30" name="Straight Arrow Connector 29"/>
        <xdr:cNvCxnSpPr/>
      </xdr:nvCxnSpPr>
      <xdr:spPr>
        <a:xfrm>
          <a:off x="2499360" y="3467100"/>
          <a:ext cx="91440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655320</xdr:colOff>
      <xdr:row>3</xdr:row>
      <xdr:rowOff>121920</xdr:rowOff>
    </xdr:from>
    <xdr:to>
      <xdr:col>4</xdr:col>
      <xdr:colOff>114300</xdr:colOff>
      <xdr:row>3</xdr:row>
      <xdr:rowOff>121920</xdr:rowOff>
    </xdr:to>
    <xdr:cxnSp macro="">
      <xdr:nvCxnSpPr>
        <xdr:cNvPr id="38" name="Straight Arrow Connector 37"/>
        <xdr:cNvCxnSpPr/>
      </xdr:nvCxnSpPr>
      <xdr:spPr>
        <a:xfrm flipH="1">
          <a:off x="1592580" y="94488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53340</xdr:colOff>
      <xdr:row>3</xdr:row>
      <xdr:rowOff>0</xdr:rowOff>
    </xdr:from>
    <xdr:ext cx="2095500" cy="224998"/>
    <xdr:sp macro="" textlink="">
      <xdr:nvSpPr>
        <xdr:cNvPr id="39" name="TextBox 38"/>
        <xdr:cNvSpPr txBox="1"/>
      </xdr:nvSpPr>
      <xdr:spPr>
        <a:xfrm>
          <a:off x="2331720" y="82296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15239</xdr:colOff>
      <xdr:row>16</xdr:row>
      <xdr:rowOff>121920</xdr:rowOff>
    </xdr:from>
    <xdr:to>
      <xdr:col>6</xdr:col>
      <xdr:colOff>120110</xdr:colOff>
      <xdr:row>19</xdr:row>
      <xdr:rowOff>126542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899" y="4213860"/>
          <a:ext cx="3274791" cy="759002"/>
        </a:xfrm>
        <a:prstGeom prst="rect">
          <a:avLst/>
        </a:prstGeom>
      </xdr:spPr>
    </xdr:pic>
    <xdr:clientData/>
  </xdr:twoCellAnchor>
  <xdr:twoCellAnchor editAs="oneCell">
    <xdr:from>
      <xdr:col>7</xdr:col>
      <xdr:colOff>403860</xdr:colOff>
      <xdr:row>14</xdr:row>
      <xdr:rowOff>15240</xdr:rowOff>
    </xdr:from>
    <xdr:to>
      <xdr:col>10</xdr:col>
      <xdr:colOff>83820</xdr:colOff>
      <xdr:row>21</xdr:row>
      <xdr:rowOff>30480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240" y="3604260"/>
          <a:ext cx="1775460" cy="1775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2</xdr:row>
      <xdr:rowOff>0</xdr:rowOff>
    </xdr:from>
    <xdr:to>
      <xdr:col>6</xdr:col>
      <xdr:colOff>30480</xdr:colOff>
      <xdr:row>5</xdr:row>
      <xdr:rowOff>53340</xdr:rowOff>
    </xdr:to>
    <xdr:sp macro="" textlink="">
      <xdr:nvSpPr>
        <xdr:cNvPr id="6" name="Rounded Rectangle 5"/>
        <xdr:cNvSpPr/>
      </xdr:nvSpPr>
      <xdr:spPr>
        <a:xfrm>
          <a:off x="236220" y="617220"/>
          <a:ext cx="5516880" cy="8229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7620</xdr:colOff>
      <xdr:row>3</xdr:row>
      <xdr:rowOff>0</xdr:rowOff>
    </xdr:from>
    <xdr:to>
      <xdr:col>5</xdr:col>
      <xdr:colOff>838200</xdr:colOff>
      <xdr:row>3</xdr:row>
      <xdr:rowOff>0</xdr:rowOff>
    </xdr:to>
    <xdr:cxnSp macro="">
      <xdr:nvCxnSpPr>
        <xdr:cNvPr id="8" name="Straight Connector 7"/>
        <xdr:cNvCxnSpPr/>
      </xdr:nvCxnSpPr>
      <xdr:spPr>
        <a:xfrm>
          <a:off x="335280" y="883920"/>
          <a:ext cx="53492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60960</xdr:colOff>
      <xdr:row>2</xdr:row>
      <xdr:rowOff>38100</xdr:rowOff>
    </xdr:from>
    <xdr:to>
      <xdr:col>2</xdr:col>
      <xdr:colOff>60960</xdr:colOff>
      <xdr:row>5</xdr:row>
      <xdr:rowOff>15240</xdr:rowOff>
    </xdr:to>
    <xdr:cxnSp macro="">
      <xdr:nvCxnSpPr>
        <xdr:cNvPr id="11" name="Straight Connector 10"/>
        <xdr:cNvCxnSpPr/>
      </xdr:nvCxnSpPr>
      <xdr:spPr>
        <a:xfrm>
          <a:off x="2278380" y="670560"/>
          <a:ext cx="0" cy="73152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419100</xdr:colOff>
      <xdr:row>6</xdr:row>
      <xdr:rowOff>213360</xdr:rowOff>
    </xdr:from>
    <xdr:to>
      <xdr:col>3</xdr:col>
      <xdr:colOff>106680</xdr:colOff>
      <xdr:row>11</xdr:row>
      <xdr:rowOff>22860</xdr:rowOff>
    </xdr:to>
    <xdr:sp macro="" textlink="">
      <xdr:nvSpPr>
        <xdr:cNvPr id="14" name="Rounded Rectangle 13"/>
        <xdr:cNvSpPr/>
      </xdr:nvSpPr>
      <xdr:spPr>
        <a:xfrm>
          <a:off x="746760" y="1851660"/>
          <a:ext cx="2453640" cy="106680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472440</xdr:colOff>
      <xdr:row>7</xdr:row>
      <xdr:rowOff>243840</xdr:rowOff>
    </xdr:from>
    <xdr:to>
      <xdr:col>3</xdr:col>
      <xdr:colOff>45720</xdr:colOff>
      <xdr:row>7</xdr:row>
      <xdr:rowOff>243840</xdr:rowOff>
    </xdr:to>
    <xdr:cxnSp macro="">
      <xdr:nvCxnSpPr>
        <xdr:cNvPr id="15" name="Straight Connector 14"/>
        <xdr:cNvCxnSpPr/>
      </xdr:nvCxnSpPr>
      <xdr:spPr>
        <a:xfrm>
          <a:off x="800100" y="2133600"/>
          <a:ext cx="23393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472440</xdr:colOff>
      <xdr:row>9</xdr:row>
      <xdr:rowOff>7620</xdr:rowOff>
    </xdr:from>
    <xdr:to>
      <xdr:col>3</xdr:col>
      <xdr:colOff>45720</xdr:colOff>
      <xdr:row>9</xdr:row>
      <xdr:rowOff>7620</xdr:rowOff>
    </xdr:to>
    <xdr:cxnSp macro="">
      <xdr:nvCxnSpPr>
        <xdr:cNvPr id="18" name="Straight Connector 17"/>
        <xdr:cNvCxnSpPr/>
      </xdr:nvCxnSpPr>
      <xdr:spPr>
        <a:xfrm>
          <a:off x="800100" y="2651760"/>
          <a:ext cx="23393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868680</xdr:colOff>
      <xdr:row>5</xdr:row>
      <xdr:rowOff>220980</xdr:rowOff>
    </xdr:from>
    <xdr:ext cx="1569982" cy="269369"/>
    <xdr:sp macro="" textlink="">
      <xdr:nvSpPr>
        <xdr:cNvPr id="19" name="TextBox 18"/>
        <xdr:cNvSpPr txBox="1"/>
      </xdr:nvSpPr>
      <xdr:spPr>
        <a:xfrm>
          <a:off x="1196340" y="1607820"/>
          <a:ext cx="1569982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>
              <a:latin typeface="Arial" pitchFamily="34" charset="0"/>
              <a:cs typeface="Arial" pitchFamily="34" charset="0"/>
            </a:rPr>
            <a:t>Ranges in Albedos</a:t>
          </a:r>
        </a:p>
      </xdr:txBody>
    </xdr:sp>
    <xdr:clientData/>
  </xdr:oneCellAnchor>
  <xdr:twoCellAnchor>
    <xdr:from>
      <xdr:col>1</xdr:col>
      <xdr:colOff>480060</xdr:colOff>
      <xdr:row>10</xdr:row>
      <xdr:rowOff>7620</xdr:rowOff>
    </xdr:from>
    <xdr:to>
      <xdr:col>3</xdr:col>
      <xdr:colOff>53340</xdr:colOff>
      <xdr:row>10</xdr:row>
      <xdr:rowOff>7620</xdr:rowOff>
    </xdr:to>
    <xdr:cxnSp macro="">
      <xdr:nvCxnSpPr>
        <xdr:cNvPr id="20" name="Straight Connector 19"/>
        <xdr:cNvCxnSpPr/>
      </xdr:nvCxnSpPr>
      <xdr:spPr>
        <a:xfrm>
          <a:off x="807720" y="2903220"/>
          <a:ext cx="2339340" cy="0"/>
        </a:xfrm>
        <a:prstGeom prst="line">
          <a:avLst/>
        </a:prstGeom>
        <a:ln w="12700">
          <a:solidFill>
            <a:schemeClr val="bg1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</xdr:colOff>
      <xdr:row>17</xdr:row>
      <xdr:rowOff>205740</xdr:rowOff>
    </xdr:from>
    <xdr:to>
      <xdr:col>6</xdr:col>
      <xdr:colOff>1043940</xdr:colOff>
      <xdr:row>19</xdr:row>
      <xdr:rowOff>22860</xdr:rowOff>
    </xdr:to>
    <xdr:sp macro="" textlink="">
      <xdr:nvSpPr>
        <xdr:cNvPr id="23" name="Rounded Rectangle 22"/>
        <xdr:cNvSpPr/>
      </xdr:nvSpPr>
      <xdr:spPr>
        <a:xfrm>
          <a:off x="4892040" y="4610100"/>
          <a:ext cx="1874520" cy="3200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76200</xdr:colOff>
      <xdr:row>15</xdr:row>
      <xdr:rowOff>198120</xdr:rowOff>
    </xdr:from>
    <xdr:ext cx="2697480" cy="298800"/>
    <xdr:sp macro="" textlink="">
      <xdr:nvSpPr>
        <xdr:cNvPr id="16" name="TextBox 15"/>
        <xdr:cNvSpPr txBox="1"/>
      </xdr:nvSpPr>
      <xdr:spPr>
        <a:xfrm>
          <a:off x="403860" y="4099560"/>
          <a:ext cx="269748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400" b="1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oneCellAnchor>
    <xdr:from>
      <xdr:col>4</xdr:col>
      <xdr:colOff>7620</xdr:colOff>
      <xdr:row>11</xdr:row>
      <xdr:rowOff>45720</xdr:rowOff>
    </xdr:from>
    <xdr:ext cx="3749040" cy="254557"/>
    <xdr:sp macro="" textlink="">
      <xdr:nvSpPr>
        <xdr:cNvPr id="22" name="TextBox 21"/>
        <xdr:cNvSpPr txBox="1"/>
      </xdr:nvSpPr>
      <xdr:spPr>
        <a:xfrm>
          <a:off x="3977640" y="1684020"/>
          <a:ext cx="374904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 b="1">
              <a:latin typeface="Arial" pitchFamily="34" charset="0"/>
              <a:cs typeface="Arial" pitchFamily="34" charset="0"/>
            </a:rPr>
            <a:t>Put albedo values in the yellow</a:t>
          </a:r>
          <a:r>
            <a:rPr lang="en-US" sz="1100" b="1" baseline="0">
              <a:latin typeface="Arial" pitchFamily="34" charset="0"/>
              <a:cs typeface="Arial" pitchFamily="34" charset="0"/>
            </a:rPr>
            <a:t> cells</a:t>
          </a:r>
          <a:endParaRPr lang="en-US" sz="11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3</xdr:col>
      <xdr:colOff>152400</xdr:colOff>
      <xdr:row>9</xdr:row>
      <xdr:rowOff>22860</xdr:rowOff>
    </xdr:from>
    <xdr:to>
      <xdr:col>4</xdr:col>
      <xdr:colOff>0</xdr:colOff>
      <xdr:row>13</xdr:row>
      <xdr:rowOff>7620</xdr:rowOff>
    </xdr:to>
    <xdr:cxnSp macro="">
      <xdr:nvCxnSpPr>
        <xdr:cNvPr id="5" name="Straight Arrow Connector 4"/>
        <xdr:cNvCxnSpPr/>
      </xdr:nvCxnSpPr>
      <xdr:spPr>
        <a:xfrm>
          <a:off x="3246120" y="2415540"/>
          <a:ext cx="723900" cy="990600"/>
        </a:xfrm>
        <a:prstGeom prst="straightConnector1">
          <a:avLst/>
        </a:prstGeom>
        <a:ln w="60325">
          <a:solidFill>
            <a:schemeClr val="bg1">
              <a:lumMod val="6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6</xdr:col>
      <xdr:colOff>45720</xdr:colOff>
      <xdr:row>1</xdr:row>
      <xdr:rowOff>175260</xdr:rowOff>
    </xdr:from>
    <xdr:ext cx="1676400" cy="357662"/>
    <xdr:sp macro="" textlink="">
      <xdr:nvSpPr>
        <xdr:cNvPr id="29" name="TextBox 28"/>
        <xdr:cNvSpPr txBox="1"/>
      </xdr:nvSpPr>
      <xdr:spPr>
        <a:xfrm>
          <a:off x="5768340" y="556260"/>
          <a:ext cx="167640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Northern</a:t>
          </a:r>
          <a:r>
            <a:rPr lang="en-US" sz="900" baseline="0">
              <a:latin typeface="Arial" pitchFamily="34" charset="0"/>
              <a:cs typeface="Arial" pitchFamily="34" charset="0"/>
            </a:rPr>
            <a:t> Hemisphere during the Last Glacial Maximum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7</xdr:col>
      <xdr:colOff>640080</xdr:colOff>
      <xdr:row>1</xdr:row>
      <xdr:rowOff>175260</xdr:rowOff>
    </xdr:from>
    <xdr:ext cx="1676400" cy="357662"/>
    <xdr:sp macro="" textlink="">
      <xdr:nvSpPr>
        <xdr:cNvPr id="30" name="TextBox 29"/>
        <xdr:cNvSpPr txBox="1"/>
      </xdr:nvSpPr>
      <xdr:spPr>
        <a:xfrm>
          <a:off x="7437120" y="556260"/>
          <a:ext cx="1676400" cy="35766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Northern</a:t>
          </a:r>
          <a:r>
            <a:rPr lang="en-US" sz="900" baseline="0">
              <a:latin typeface="Arial" pitchFamily="34" charset="0"/>
              <a:cs typeface="Arial" pitchFamily="34" charset="0"/>
            </a:rPr>
            <a:t> Hemisphere during September 2012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0</xdr:colOff>
      <xdr:row>14</xdr:row>
      <xdr:rowOff>3810</xdr:rowOff>
    </xdr:from>
    <xdr:to>
      <xdr:col>6</xdr:col>
      <xdr:colOff>0</xdr:colOff>
      <xdr:row>17</xdr:row>
      <xdr:rowOff>198120</xdr:rowOff>
    </xdr:to>
    <xdr:cxnSp macro="">
      <xdr:nvCxnSpPr>
        <xdr:cNvPr id="33" name="Straight Arrow Connector 32"/>
        <xdr:cNvCxnSpPr/>
      </xdr:nvCxnSpPr>
      <xdr:spPr>
        <a:xfrm>
          <a:off x="5722620" y="3653790"/>
          <a:ext cx="0" cy="948690"/>
        </a:xfrm>
        <a:prstGeom prst="straightConnector1">
          <a:avLst/>
        </a:prstGeom>
        <a:ln w="60325">
          <a:solidFill>
            <a:schemeClr val="bg1">
              <a:lumMod val="6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1051560</xdr:colOff>
      <xdr:row>18</xdr:row>
      <xdr:rowOff>114300</xdr:rowOff>
    </xdr:from>
    <xdr:to>
      <xdr:col>7</xdr:col>
      <xdr:colOff>342900</xdr:colOff>
      <xdr:row>18</xdr:row>
      <xdr:rowOff>114300</xdr:rowOff>
    </xdr:to>
    <xdr:cxnSp macro="">
      <xdr:nvCxnSpPr>
        <xdr:cNvPr id="34" name="Straight Arrow Connector 33"/>
        <xdr:cNvCxnSpPr/>
      </xdr:nvCxnSpPr>
      <xdr:spPr>
        <a:xfrm flipH="1">
          <a:off x="6774180" y="4770120"/>
          <a:ext cx="36576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281940</xdr:colOff>
      <xdr:row>17</xdr:row>
      <xdr:rowOff>175260</xdr:rowOff>
    </xdr:from>
    <xdr:ext cx="2225040" cy="387286"/>
    <xdr:sp macro="" textlink="">
      <xdr:nvSpPr>
        <xdr:cNvPr id="35" name="TextBox 34"/>
        <xdr:cNvSpPr txBox="1"/>
      </xdr:nvSpPr>
      <xdr:spPr>
        <a:xfrm>
          <a:off x="7078980" y="4579620"/>
          <a:ext cx="2225040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You are assuming the atmospheric albedo has</a:t>
          </a:r>
          <a:r>
            <a:rPr lang="en-US" sz="1000" baseline="0">
              <a:latin typeface="Arial" pitchFamily="34" charset="0"/>
              <a:cs typeface="Arial" pitchFamily="34" charset="0"/>
            </a:rPr>
            <a:t> not changed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91440</xdr:colOff>
      <xdr:row>9</xdr:row>
      <xdr:rowOff>53340</xdr:rowOff>
    </xdr:from>
    <xdr:ext cx="1577340" cy="328167"/>
    <xdr:sp macro="" textlink="">
      <xdr:nvSpPr>
        <xdr:cNvPr id="39" name="TextBox 38"/>
        <xdr:cNvSpPr txBox="1"/>
      </xdr:nvSpPr>
      <xdr:spPr>
        <a:xfrm>
          <a:off x="5814060" y="2446020"/>
          <a:ext cx="1577340" cy="32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Source: Zurich University</a:t>
          </a:r>
          <a:r>
            <a:rPr lang="en-US" sz="8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en-US" sz="800" baseline="0">
              <a:latin typeface="Arial" pitchFamily="34" charset="0"/>
              <a:cs typeface="Arial" pitchFamily="34" charset="0"/>
            </a:rPr>
            <a:t>             </a:t>
          </a:r>
          <a:r>
            <a:rPr lang="en-US" sz="800">
              <a:latin typeface="Arial" pitchFamily="34" charset="0"/>
              <a:cs typeface="Arial" pitchFamily="34" charset="0"/>
            </a:rPr>
            <a:t>of Applied Sciences </a:t>
          </a:r>
          <a:r>
            <a:rPr lang="en-US" sz="800" baseline="0">
              <a:latin typeface="Arial" pitchFamily="34" charset="0"/>
              <a:cs typeface="Arial" pitchFamily="34" charset="0"/>
            </a:rPr>
            <a:t> 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60960</xdr:colOff>
      <xdr:row>9</xdr:row>
      <xdr:rowOff>38100</xdr:rowOff>
    </xdr:from>
    <xdr:ext cx="914400" cy="210250"/>
    <xdr:sp macro="" textlink="">
      <xdr:nvSpPr>
        <xdr:cNvPr id="40" name="TextBox 39"/>
        <xdr:cNvSpPr txBox="1"/>
      </xdr:nvSpPr>
      <xdr:spPr>
        <a:xfrm>
          <a:off x="7795260" y="2430780"/>
          <a:ext cx="914400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Source: NASA</a:t>
          </a:r>
          <a:r>
            <a:rPr lang="en-US" sz="800" baseline="0">
              <a:latin typeface="Arial" pitchFamily="34" charset="0"/>
              <a:cs typeface="Arial" pitchFamily="34" charset="0"/>
            </a:rPr>
            <a:t> 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15240</xdr:colOff>
      <xdr:row>2</xdr:row>
      <xdr:rowOff>243840</xdr:rowOff>
    </xdr:from>
    <xdr:to>
      <xdr:col>7</xdr:col>
      <xdr:colOff>556260</xdr:colOff>
      <xdr:row>9</xdr:row>
      <xdr:rowOff>99060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860" y="876300"/>
          <a:ext cx="1615440" cy="1615440"/>
        </a:xfrm>
        <a:prstGeom prst="rect">
          <a:avLst/>
        </a:prstGeom>
      </xdr:spPr>
    </xdr:pic>
    <xdr:clientData/>
  </xdr:twoCellAnchor>
  <xdr:twoCellAnchor editAs="oneCell">
    <xdr:from>
      <xdr:col>7</xdr:col>
      <xdr:colOff>640081</xdr:colOff>
      <xdr:row>2</xdr:row>
      <xdr:rowOff>243840</xdr:rowOff>
    </xdr:from>
    <xdr:to>
      <xdr:col>9</xdr:col>
      <xdr:colOff>384123</xdr:colOff>
      <xdr:row>9</xdr:row>
      <xdr:rowOff>91440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7121" y="876300"/>
          <a:ext cx="1618562" cy="16078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365761</xdr:rowOff>
    </xdr:from>
    <xdr:to>
      <xdr:col>12</xdr:col>
      <xdr:colOff>84668</xdr:colOff>
      <xdr:row>21</xdr:row>
      <xdr:rowOff>213361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40" t="10197" r="7195" b="10390"/>
        <a:stretch/>
      </xdr:blipFill>
      <xdr:spPr>
        <a:xfrm>
          <a:off x="1" y="365761"/>
          <a:ext cx="7399867" cy="5257800"/>
        </a:xfrm>
        <a:prstGeom prst="rect">
          <a:avLst/>
        </a:prstGeom>
      </xdr:spPr>
    </xdr:pic>
    <xdr:clientData/>
  </xdr:twoCellAnchor>
  <xdr:twoCellAnchor>
    <xdr:from>
      <xdr:col>10</xdr:col>
      <xdr:colOff>289560</xdr:colOff>
      <xdr:row>1</xdr:row>
      <xdr:rowOff>220980</xdr:rowOff>
    </xdr:from>
    <xdr:to>
      <xdr:col>10</xdr:col>
      <xdr:colOff>601980</xdr:colOff>
      <xdr:row>1</xdr:row>
      <xdr:rowOff>220980</xdr:rowOff>
    </xdr:to>
    <xdr:cxnSp macro="">
      <xdr:nvCxnSpPr>
        <xdr:cNvPr id="4" name="Straight Arrow Connector 3"/>
        <xdr:cNvCxnSpPr/>
      </xdr:nvCxnSpPr>
      <xdr:spPr>
        <a:xfrm>
          <a:off x="6385560" y="601980"/>
          <a:ext cx="31242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297180</xdr:colOff>
      <xdr:row>7</xdr:row>
      <xdr:rowOff>152400</xdr:rowOff>
    </xdr:from>
    <xdr:to>
      <xdr:col>11</xdr:col>
      <xdr:colOff>0</xdr:colOff>
      <xdr:row>7</xdr:row>
      <xdr:rowOff>152400</xdr:rowOff>
    </xdr:to>
    <xdr:cxnSp macro="">
      <xdr:nvCxnSpPr>
        <xdr:cNvPr id="7" name="Straight Arrow Connector 6"/>
        <xdr:cNvCxnSpPr/>
      </xdr:nvCxnSpPr>
      <xdr:spPr>
        <a:xfrm>
          <a:off x="6393180" y="2042160"/>
          <a:ext cx="31242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</xdr:col>
      <xdr:colOff>396240</xdr:colOff>
      <xdr:row>1</xdr:row>
      <xdr:rowOff>76200</xdr:rowOff>
    </xdr:from>
    <xdr:ext cx="584006" cy="298800"/>
    <xdr:sp macro="" textlink="">
      <xdr:nvSpPr>
        <xdr:cNvPr id="8" name="TextBox 7"/>
        <xdr:cNvSpPr txBox="1"/>
      </xdr:nvSpPr>
      <xdr:spPr>
        <a:xfrm>
          <a:off x="5882640" y="457200"/>
          <a:ext cx="584006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2050</a:t>
          </a:r>
        </a:p>
      </xdr:txBody>
    </xdr:sp>
    <xdr:clientData/>
  </xdr:oneCellAnchor>
  <xdr:oneCellAnchor>
    <xdr:from>
      <xdr:col>9</xdr:col>
      <xdr:colOff>411480</xdr:colOff>
      <xdr:row>7</xdr:row>
      <xdr:rowOff>7620</xdr:rowOff>
    </xdr:from>
    <xdr:ext cx="584006" cy="298800"/>
    <xdr:sp macro="" textlink="">
      <xdr:nvSpPr>
        <xdr:cNvPr id="9" name="TextBox 8"/>
        <xdr:cNvSpPr txBox="1"/>
      </xdr:nvSpPr>
      <xdr:spPr>
        <a:xfrm>
          <a:off x="5897880" y="1897380"/>
          <a:ext cx="584006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4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2010</a:t>
          </a:r>
        </a:p>
      </xdr:txBody>
    </xdr:sp>
    <xdr:clientData/>
  </xdr:oneCellAnchor>
  <xdr:oneCellAnchor>
    <xdr:from>
      <xdr:col>2</xdr:col>
      <xdr:colOff>396240</xdr:colOff>
      <xdr:row>1</xdr:row>
      <xdr:rowOff>99060</xdr:rowOff>
    </xdr:from>
    <xdr:ext cx="954300" cy="210250"/>
    <xdr:sp macro="" textlink="">
      <xdr:nvSpPr>
        <xdr:cNvPr id="10" name="TextBox 9"/>
        <xdr:cNvSpPr txBox="1"/>
      </xdr:nvSpPr>
      <xdr:spPr>
        <a:xfrm>
          <a:off x="1615440" y="480060"/>
          <a:ext cx="954300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CDIAC)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426720</xdr:colOff>
      <xdr:row>2</xdr:row>
      <xdr:rowOff>91440</xdr:rowOff>
    </xdr:from>
    <xdr:ext cx="925894" cy="210250"/>
    <xdr:sp macro="" textlink="">
      <xdr:nvSpPr>
        <xdr:cNvPr id="11" name="TextBox 10"/>
        <xdr:cNvSpPr txBox="1"/>
      </xdr:nvSpPr>
      <xdr:spPr>
        <a:xfrm>
          <a:off x="1645920" y="723900"/>
          <a:ext cx="925894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NOAA)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335280</xdr:colOff>
      <xdr:row>3</xdr:row>
      <xdr:rowOff>83820</xdr:rowOff>
    </xdr:from>
    <xdr:ext cx="914417" cy="210250"/>
    <xdr:sp macro="" textlink="">
      <xdr:nvSpPr>
        <xdr:cNvPr id="12" name="TextBox 11"/>
        <xdr:cNvSpPr txBox="1"/>
      </xdr:nvSpPr>
      <xdr:spPr>
        <a:xfrm>
          <a:off x="1554480" y="967740"/>
          <a:ext cx="914417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IPCC)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182880</xdr:colOff>
      <xdr:row>4</xdr:row>
      <xdr:rowOff>83820</xdr:rowOff>
    </xdr:from>
    <xdr:ext cx="925894" cy="210250"/>
    <xdr:sp macro="" textlink="">
      <xdr:nvSpPr>
        <xdr:cNvPr id="14" name="TextBox 13"/>
        <xdr:cNvSpPr txBox="1"/>
      </xdr:nvSpPr>
      <xdr:spPr>
        <a:xfrm>
          <a:off x="1402080" y="1219200"/>
          <a:ext cx="925894" cy="210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800">
              <a:latin typeface="Arial" pitchFamily="34" charset="0"/>
              <a:cs typeface="Arial" pitchFamily="34" charset="0"/>
            </a:rPr>
            <a:t>(Source:</a:t>
          </a:r>
          <a:r>
            <a:rPr lang="en-US" sz="800" baseline="0">
              <a:latin typeface="Arial" pitchFamily="34" charset="0"/>
              <a:cs typeface="Arial" pitchFamily="34" charset="0"/>
            </a:rPr>
            <a:t> NOAA)</a:t>
          </a:r>
          <a:endParaRPr lang="en-US" sz="8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</xdr:col>
      <xdr:colOff>133350</xdr:colOff>
      <xdr:row>16</xdr:row>
      <xdr:rowOff>76200</xdr:rowOff>
    </xdr:from>
    <xdr:to>
      <xdr:col>3</xdr:col>
      <xdr:colOff>38100</xdr:colOff>
      <xdr:row>16</xdr:row>
      <xdr:rowOff>205740</xdr:rowOff>
    </xdr:to>
    <xdr:sp macro="" textlink="">
      <xdr:nvSpPr>
        <xdr:cNvPr id="18" name="Right Bracket 17"/>
        <xdr:cNvSpPr/>
      </xdr:nvSpPr>
      <xdr:spPr>
        <a:xfrm rot="16200000">
          <a:off x="1240155" y="3731895"/>
          <a:ext cx="129540" cy="1123950"/>
        </a:xfrm>
        <a:prstGeom prst="rightBracket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45720</xdr:colOff>
      <xdr:row>15</xdr:row>
      <xdr:rowOff>129540</xdr:rowOff>
    </xdr:from>
    <xdr:ext cx="1289327" cy="239489"/>
    <xdr:sp macro="" textlink="">
      <xdr:nvSpPr>
        <xdr:cNvPr id="19" name="TextBox 18"/>
        <xdr:cNvSpPr txBox="1"/>
      </xdr:nvSpPr>
      <xdr:spPr>
        <a:xfrm>
          <a:off x="655320" y="4030980"/>
          <a:ext cx="1289327" cy="2394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000" b="1">
              <a:latin typeface="Arial Narrow" pitchFamily="34" charset="0"/>
              <a:cs typeface="Arial" pitchFamily="34" charset="0"/>
            </a:rPr>
            <a:t>Last Glacial</a:t>
          </a:r>
          <a:r>
            <a:rPr lang="en-US" sz="1000" b="1" baseline="0">
              <a:latin typeface="Arial Narrow" pitchFamily="34" charset="0"/>
              <a:cs typeface="Arial" pitchFamily="34" charset="0"/>
            </a:rPr>
            <a:t> Maximum</a:t>
          </a:r>
          <a:endParaRPr lang="en-US" sz="1000" b="1">
            <a:latin typeface="Arial Narrow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7620</xdr:rowOff>
    </xdr:from>
    <xdr:to>
      <xdr:col>3</xdr:col>
      <xdr:colOff>563880</xdr:colOff>
      <xdr:row>4</xdr:row>
      <xdr:rowOff>22860</xdr:rowOff>
    </xdr:to>
    <xdr:sp macro="" textlink="">
      <xdr:nvSpPr>
        <xdr:cNvPr id="2" name="Rounded Rectangle 1"/>
        <xdr:cNvSpPr/>
      </xdr:nvSpPr>
      <xdr:spPr>
        <a:xfrm>
          <a:off x="304800" y="525780"/>
          <a:ext cx="19278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419100</xdr:colOff>
      <xdr:row>5</xdr:row>
      <xdr:rowOff>7620</xdr:rowOff>
    </xdr:from>
    <xdr:to>
      <xdr:col>3</xdr:col>
      <xdr:colOff>205740</xdr:colOff>
      <xdr:row>7</xdr:row>
      <xdr:rowOff>22860</xdr:rowOff>
    </xdr:to>
    <xdr:sp macro="" textlink="">
      <xdr:nvSpPr>
        <xdr:cNvPr id="3" name="Rounded Rectangle 2"/>
        <xdr:cNvSpPr/>
      </xdr:nvSpPr>
      <xdr:spPr>
        <a:xfrm>
          <a:off x="746760" y="1394460"/>
          <a:ext cx="1127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274320</xdr:colOff>
      <xdr:row>11</xdr:row>
      <xdr:rowOff>38100</xdr:rowOff>
    </xdr:from>
    <xdr:to>
      <xdr:col>4</xdr:col>
      <xdr:colOff>236220</xdr:colOff>
      <xdr:row>14</xdr:row>
      <xdr:rowOff>22860</xdr:rowOff>
    </xdr:to>
    <xdr:sp macro="" textlink="">
      <xdr:nvSpPr>
        <xdr:cNvPr id="4" name="Rounded Rectangle 3"/>
        <xdr:cNvSpPr/>
      </xdr:nvSpPr>
      <xdr:spPr>
        <a:xfrm>
          <a:off x="274320" y="2872740"/>
          <a:ext cx="224028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556260</xdr:colOff>
      <xdr:row>11</xdr:row>
      <xdr:rowOff>0</xdr:rowOff>
    </xdr:from>
    <xdr:to>
      <xdr:col>12</xdr:col>
      <xdr:colOff>15240</xdr:colOff>
      <xdr:row>14</xdr:row>
      <xdr:rowOff>38100</xdr:rowOff>
    </xdr:to>
    <xdr:sp macro="" textlink="">
      <xdr:nvSpPr>
        <xdr:cNvPr id="5" name="Rounded Rectangle 4"/>
        <xdr:cNvSpPr/>
      </xdr:nvSpPr>
      <xdr:spPr>
        <a:xfrm>
          <a:off x="3444240" y="2834640"/>
          <a:ext cx="4518660" cy="79248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220980</xdr:colOff>
      <xdr:row>8</xdr:row>
      <xdr:rowOff>7620</xdr:rowOff>
    </xdr:from>
    <xdr:to>
      <xdr:col>3</xdr:col>
      <xdr:colOff>388620</xdr:colOff>
      <xdr:row>10</xdr:row>
      <xdr:rowOff>22860</xdr:rowOff>
    </xdr:to>
    <xdr:sp macro="" textlink="">
      <xdr:nvSpPr>
        <xdr:cNvPr id="6" name="Rounded Rectangle 5"/>
        <xdr:cNvSpPr/>
      </xdr:nvSpPr>
      <xdr:spPr>
        <a:xfrm>
          <a:off x="548640" y="2148840"/>
          <a:ext cx="1508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579120</xdr:colOff>
      <xdr:row>8</xdr:row>
      <xdr:rowOff>167640</xdr:rowOff>
    </xdr:from>
    <xdr:to>
      <xdr:col>3</xdr:col>
      <xdr:colOff>495300</xdr:colOff>
      <xdr:row>9</xdr:row>
      <xdr:rowOff>137160</xdr:rowOff>
    </xdr:to>
    <xdr:cxnSp macro="">
      <xdr:nvCxnSpPr>
        <xdr:cNvPr id="23" name="Straight Arrow Connector 22"/>
        <xdr:cNvCxnSpPr/>
      </xdr:nvCxnSpPr>
      <xdr:spPr>
        <a:xfrm flipH="1">
          <a:off x="1516380" y="2247900"/>
          <a:ext cx="647700" cy="22098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434340</xdr:colOff>
      <xdr:row>8</xdr:row>
      <xdr:rowOff>38100</xdr:rowOff>
    </xdr:from>
    <xdr:ext cx="2682240" cy="224998"/>
    <xdr:sp macro="" textlink="">
      <xdr:nvSpPr>
        <xdr:cNvPr id="24" name="TextBox 23"/>
        <xdr:cNvSpPr txBox="1"/>
      </xdr:nvSpPr>
      <xdr:spPr>
        <a:xfrm>
          <a:off x="2103120" y="2118360"/>
          <a:ext cx="268224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Refer to</a:t>
          </a:r>
          <a:r>
            <a:rPr lang="en-US" sz="900" baseline="0">
              <a:latin typeface="Arial" pitchFamily="34" charset="0"/>
              <a:cs typeface="Arial" pitchFamily="34" charset="0"/>
            </a:rPr>
            <a:t> the CO</a:t>
          </a:r>
          <a:r>
            <a:rPr lang="en-US" sz="900" baseline="-25000">
              <a:latin typeface="Arial" pitchFamily="34" charset="0"/>
              <a:cs typeface="Arial" pitchFamily="34" charset="0"/>
            </a:rPr>
            <a:t>2</a:t>
          </a:r>
          <a:r>
            <a:rPr lang="en-US" sz="900" baseline="0">
              <a:latin typeface="Arial" pitchFamily="34" charset="0"/>
              <a:cs typeface="Arial" pitchFamily="34" charset="0"/>
            </a:rPr>
            <a:t> graph in the Carbon Dioxide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2</xdr:col>
      <xdr:colOff>655320</xdr:colOff>
      <xdr:row>6</xdr:row>
      <xdr:rowOff>129540</xdr:rowOff>
    </xdr:from>
    <xdr:to>
      <xdr:col>3</xdr:col>
      <xdr:colOff>396240</xdr:colOff>
      <xdr:row>6</xdr:row>
      <xdr:rowOff>129540</xdr:rowOff>
    </xdr:to>
    <xdr:cxnSp macro="">
      <xdr:nvCxnSpPr>
        <xdr:cNvPr id="27" name="Straight Arrow Connector 26"/>
        <xdr:cNvCxnSpPr/>
      </xdr:nvCxnSpPr>
      <xdr:spPr>
        <a:xfrm flipH="1">
          <a:off x="1592580" y="1706880"/>
          <a:ext cx="47244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342900</xdr:colOff>
      <xdr:row>6</xdr:row>
      <xdr:rowOff>15240</xdr:rowOff>
    </xdr:from>
    <xdr:ext cx="2971800" cy="224998"/>
    <xdr:sp macro="" textlink="">
      <xdr:nvSpPr>
        <xdr:cNvPr id="28" name="TextBox 27"/>
        <xdr:cNvSpPr txBox="1"/>
      </xdr:nvSpPr>
      <xdr:spPr>
        <a:xfrm>
          <a:off x="2011680" y="1592580"/>
          <a:ext cx="29718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You calculated this value in the LGM Albedo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541020</xdr:colOff>
      <xdr:row>9</xdr:row>
      <xdr:rowOff>213360</xdr:rowOff>
    </xdr:from>
    <xdr:ext cx="4549140" cy="298800"/>
    <xdr:sp macro="" textlink="">
      <xdr:nvSpPr>
        <xdr:cNvPr id="29" name="TextBox 28"/>
        <xdr:cNvSpPr txBox="1"/>
      </xdr:nvSpPr>
      <xdr:spPr>
        <a:xfrm>
          <a:off x="3429000" y="2545080"/>
          <a:ext cx="454914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/>
            <a:t> </a:t>
          </a:r>
          <a:r>
            <a:rPr lang="en-US" sz="1400" b="1"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1</xdr:col>
      <xdr:colOff>60960</xdr:colOff>
      <xdr:row>4</xdr:row>
      <xdr:rowOff>15240</xdr:rowOff>
    </xdr:from>
    <xdr:to>
      <xdr:col>1</xdr:col>
      <xdr:colOff>60960</xdr:colOff>
      <xdr:row>11</xdr:row>
      <xdr:rowOff>38100</xdr:rowOff>
    </xdr:to>
    <xdr:cxnSp macro="">
      <xdr:nvCxnSpPr>
        <xdr:cNvPr id="30" name="Straight Arrow Connector 29"/>
        <xdr:cNvCxnSpPr/>
      </xdr:nvCxnSpPr>
      <xdr:spPr>
        <a:xfrm>
          <a:off x="388620" y="1089660"/>
          <a:ext cx="0" cy="17830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60960</xdr:colOff>
      <xdr:row>6</xdr:row>
      <xdr:rowOff>15240</xdr:rowOff>
    </xdr:from>
    <xdr:to>
      <xdr:col>1</xdr:col>
      <xdr:colOff>419100</xdr:colOff>
      <xdr:row>6</xdr:row>
      <xdr:rowOff>15240</xdr:rowOff>
    </xdr:to>
    <xdr:cxnSp macro="">
      <xdr:nvCxnSpPr>
        <xdr:cNvPr id="31" name="Straight Arrow Connector 30"/>
        <xdr:cNvCxnSpPr/>
      </xdr:nvCxnSpPr>
      <xdr:spPr>
        <a:xfrm flipH="1">
          <a:off x="388620" y="1592580"/>
          <a:ext cx="35814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388620</xdr:colOff>
      <xdr:row>9</xdr:row>
      <xdr:rowOff>15240</xdr:rowOff>
    </xdr:from>
    <xdr:to>
      <xdr:col>5</xdr:col>
      <xdr:colOff>556260</xdr:colOff>
      <xdr:row>13</xdr:row>
      <xdr:rowOff>91440</xdr:rowOff>
    </xdr:to>
    <xdr:cxnSp macro="">
      <xdr:nvCxnSpPr>
        <xdr:cNvPr id="32" name="Straight Arrow Connector 31"/>
        <xdr:cNvCxnSpPr>
          <a:stCxn id="6" idx="3"/>
        </xdr:cNvCxnSpPr>
      </xdr:nvCxnSpPr>
      <xdr:spPr>
        <a:xfrm>
          <a:off x="2057400" y="2346960"/>
          <a:ext cx="1386840" cy="108204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228600</xdr:colOff>
      <xdr:row>13</xdr:row>
      <xdr:rowOff>167640</xdr:rowOff>
    </xdr:from>
    <xdr:to>
      <xdr:col>5</xdr:col>
      <xdr:colOff>563880</xdr:colOff>
      <xdr:row>13</xdr:row>
      <xdr:rowOff>167640</xdr:rowOff>
    </xdr:to>
    <xdr:cxnSp macro="">
      <xdr:nvCxnSpPr>
        <xdr:cNvPr id="33" name="Straight Arrow Connector 32"/>
        <xdr:cNvCxnSpPr/>
      </xdr:nvCxnSpPr>
      <xdr:spPr>
        <a:xfrm>
          <a:off x="2506980" y="3505200"/>
          <a:ext cx="94488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632460</xdr:colOff>
      <xdr:row>3</xdr:row>
      <xdr:rowOff>121920</xdr:rowOff>
    </xdr:from>
    <xdr:to>
      <xdr:col>4</xdr:col>
      <xdr:colOff>91440</xdr:colOff>
      <xdr:row>3</xdr:row>
      <xdr:rowOff>121920</xdr:rowOff>
    </xdr:to>
    <xdr:cxnSp macro="">
      <xdr:nvCxnSpPr>
        <xdr:cNvPr id="40" name="Straight Arrow Connector 39"/>
        <xdr:cNvCxnSpPr/>
      </xdr:nvCxnSpPr>
      <xdr:spPr>
        <a:xfrm flipH="1">
          <a:off x="1569720" y="94488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30480</xdr:colOff>
      <xdr:row>3</xdr:row>
      <xdr:rowOff>0</xdr:rowOff>
    </xdr:from>
    <xdr:ext cx="2095500" cy="224998"/>
    <xdr:sp macro="" textlink="">
      <xdr:nvSpPr>
        <xdr:cNvPr id="41" name="TextBox 40"/>
        <xdr:cNvSpPr txBox="1"/>
      </xdr:nvSpPr>
      <xdr:spPr>
        <a:xfrm>
          <a:off x="2308860" y="82296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251460</xdr:colOff>
      <xdr:row>14</xdr:row>
      <xdr:rowOff>243840</xdr:rowOff>
    </xdr:from>
    <xdr:to>
      <xdr:col>6</xdr:col>
      <xdr:colOff>114300</xdr:colOff>
      <xdr:row>22</xdr:row>
      <xdr:rowOff>83820</xdr:rowOff>
    </xdr:to>
    <xdr:sp macro="" textlink="">
      <xdr:nvSpPr>
        <xdr:cNvPr id="26" name="Rounded Rectangle 25"/>
        <xdr:cNvSpPr/>
      </xdr:nvSpPr>
      <xdr:spPr>
        <a:xfrm>
          <a:off x="251460" y="3832860"/>
          <a:ext cx="3360420" cy="185166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53340</xdr:colOff>
      <xdr:row>19</xdr:row>
      <xdr:rowOff>91440</xdr:rowOff>
    </xdr:from>
    <xdr:ext cx="1397562" cy="272703"/>
    <xdr:sp macro="" textlink="">
      <xdr:nvSpPr>
        <xdr:cNvPr id="34" name="TextBox 33"/>
        <xdr:cNvSpPr txBox="1"/>
      </xdr:nvSpPr>
      <xdr:spPr>
        <a:xfrm>
          <a:off x="381000" y="493776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60960</xdr:colOff>
      <xdr:row>21</xdr:row>
      <xdr:rowOff>68580</xdr:rowOff>
    </xdr:from>
    <xdr:ext cx="1763881" cy="272703"/>
    <xdr:sp macro="" textlink="">
      <xdr:nvSpPr>
        <xdr:cNvPr id="35" name="TextBox 34"/>
        <xdr:cNvSpPr txBox="1"/>
      </xdr:nvSpPr>
      <xdr:spPr>
        <a:xfrm>
          <a:off x="388620" y="541782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236220</xdr:colOff>
      <xdr:row>14</xdr:row>
      <xdr:rowOff>243840</xdr:rowOff>
    </xdr:from>
    <xdr:ext cx="3284220" cy="269369"/>
    <xdr:sp macro="" textlink="">
      <xdr:nvSpPr>
        <xdr:cNvPr id="36" name="TextBox 35"/>
        <xdr:cNvSpPr txBox="1"/>
      </xdr:nvSpPr>
      <xdr:spPr>
        <a:xfrm>
          <a:off x="236220" y="3832860"/>
          <a:ext cx="328422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60960</xdr:colOff>
      <xdr:row>20</xdr:row>
      <xdr:rowOff>83820</xdr:rowOff>
    </xdr:from>
    <xdr:ext cx="869405" cy="272703"/>
    <xdr:sp macro="" textlink="">
      <xdr:nvSpPr>
        <xdr:cNvPr id="37" name="TextBox 36"/>
        <xdr:cNvSpPr txBox="1"/>
      </xdr:nvSpPr>
      <xdr:spPr>
        <a:xfrm>
          <a:off x="388620" y="518160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 editAs="oneCell">
    <xdr:from>
      <xdr:col>0</xdr:col>
      <xdr:colOff>247861</xdr:colOff>
      <xdr:row>16</xdr:row>
      <xdr:rowOff>114300</xdr:rowOff>
    </xdr:from>
    <xdr:to>
      <xdr:col>6</xdr:col>
      <xdr:colOff>103760</xdr:colOff>
      <xdr:row>19</xdr:row>
      <xdr:rowOff>137159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861" y="4206240"/>
          <a:ext cx="3353479" cy="77723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2</xdr:row>
      <xdr:rowOff>7620</xdr:rowOff>
    </xdr:from>
    <xdr:to>
      <xdr:col>3</xdr:col>
      <xdr:colOff>548640</xdr:colOff>
      <xdr:row>4</xdr:row>
      <xdr:rowOff>22860</xdr:rowOff>
    </xdr:to>
    <xdr:sp macro="" textlink="">
      <xdr:nvSpPr>
        <xdr:cNvPr id="2" name="Rounded Rectangle 1"/>
        <xdr:cNvSpPr/>
      </xdr:nvSpPr>
      <xdr:spPr>
        <a:xfrm>
          <a:off x="304800" y="579120"/>
          <a:ext cx="191262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419100</xdr:colOff>
      <xdr:row>5</xdr:row>
      <xdr:rowOff>7620</xdr:rowOff>
    </xdr:from>
    <xdr:to>
      <xdr:col>3</xdr:col>
      <xdr:colOff>205740</xdr:colOff>
      <xdr:row>7</xdr:row>
      <xdr:rowOff>22860</xdr:rowOff>
    </xdr:to>
    <xdr:sp macro="" textlink="">
      <xdr:nvSpPr>
        <xdr:cNvPr id="3" name="Rounded Rectangle 2"/>
        <xdr:cNvSpPr/>
      </xdr:nvSpPr>
      <xdr:spPr>
        <a:xfrm>
          <a:off x="746760" y="1280160"/>
          <a:ext cx="1127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289560</xdr:colOff>
      <xdr:row>11</xdr:row>
      <xdr:rowOff>38100</xdr:rowOff>
    </xdr:from>
    <xdr:to>
      <xdr:col>4</xdr:col>
      <xdr:colOff>243840</xdr:colOff>
      <xdr:row>14</xdr:row>
      <xdr:rowOff>22860</xdr:rowOff>
    </xdr:to>
    <xdr:sp macro="" textlink="">
      <xdr:nvSpPr>
        <xdr:cNvPr id="4" name="Rounded Rectangle 3"/>
        <xdr:cNvSpPr/>
      </xdr:nvSpPr>
      <xdr:spPr>
        <a:xfrm>
          <a:off x="289560" y="2933700"/>
          <a:ext cx="2232660" cy="73914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533400</xdr:colOff>
      <xdr:row>10</xdr:row>
      <xdr:rowOff>15240</xdr:rowOff>
    </xdr:from>
    <xdr:to>
      <xdr:col>11</xdr:col>
      <xdr:colOff>91440</xdr:colOff>
      <xdr:row>14</xdr:row>
      <xdr:rowOff>7620</xdr:rowOff>
    </xdr:to>
    <xdr:sp macro="" textlink="">
      <xdr:nvSpPr>
        <xdr:cNvPr id="5" name="Rounded Rectangle 4"/>
        <xdr:cNvSpPr/>
      </xdr:nvSpPr>
      <xdr:spPr>
        <a:xfrm>
          <a:off x="3421380" y="2598420"/>
          <a:ext cx="4290060" cy="99822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220980</xdr:colOff>
      <xdr:row>8</xdr:row>
      <xdr:rowOff>7620</xdr:rowOff>
    </xdr:from>
    <xdr:to>
      <xdr:col>3</xdr:col>
      <xdr:colOff>388620</xdr:colOff>
      <xdr:row>10</xdr:row>
      <xdr:rowOff>22860</xdr:rowOff>
    </xdr:to>
    <xdr:sp macro="" textlink="">
      <xdr:nvSpPr>
        <xdr:cNvPr id="6" name="Rounded Rectangle 5"/>
        <xdr:cNvSpPr/>
      </xdr:nvSpPr>
      <xdr:spPr>
        <a:xfrm>
          <a:off x="548640" y="2034540"/>
          <a:ext cx="1508760" cy="518160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662940</xdr:colOff>
      <xdr:row>6</xdr:row>
      <xdr:rowOff>121921</xdr:rowOff>
    </xdr:from>
    <xdr:to>
      <xdr:col>3</xdr:col>
      <xdr:colOff>373380</xdr:colOff>
      <xdr:row>6</xdr:row>
      <xdr:rowOff>121921</xdr:rowOff>
    </xdr:to>
    <xdr:cxnSp macro="">
      <xdr:nvCxnSpPr>
        <xdr:cNvPr id="7" name="Straight Arrow Connector 6"/>
        <xdr:cNvCxnSpPr/>
      </xdr:nvCxnSpPr>
      <xdr:spPr>
        <a:xfrm flipH="1">
          <a:off x="1600200" y="1699261"/>
          <a:ext cx="44196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312420</xdr:colOff>
      <xdr:row>6</xdr:row>
      <xdr:rowOff>0</xdr:rowOff>
    </xdr:from>
    <xdr:ext cx="3848100" cy="224998"/>
    <xdr:sp macro="" textlink="">
      <xdr:nvSpPr>
        <xdr:cNvPr id="8" name="TextBox 7"/>
        <xdr:cNvSpPr txBox="1"/>
      </xdr:nvSpPr>
      <xdr:spPr>
        <a:xfrm>
          <a:off x="1981200" y="1577340"/>
          <a:ext cx="38481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You are assuming the</a:t>
          </a:r>
          <a:r>
            <a:rPr lang="en-US" sz="900" baseline="0">
              <a:latin typeface="Arial" pitchFamily="34" charset="0"/>
              <a:cs typeface="Arial" pitchFamily="34" charset="0"/>
            </a:rPr>
            <a:t> </a:t>
          </a:r>
          <a:r>
            <a:rPr lang="en-US" sz="900">
              <a:latin typeface="Arial" pitchFamily="34" charset="0"/>
              <a:cs typeface="Arial" pitchFamily="34" charset="0"/>
            </a:rPr>
            <a:t>albedo</a:t>
          </a:r>
          <a:r>
            <a:rPr lang="en-US" sz="900" baseline="0">
              <a:latin typeface="Arial" pitchFamily="34" charset="0"/>
              <a:cs typeface="Arial" pitchFamily="34" charset="0"/>
            </a:rPr>
            <a:t> will be the same as the present day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3</xdr:col>
      <xdr:colOff>419100</xdr:colOff>
      <xdr:row>8</xdr:row>
      <xdr:rowOff>38100</xdr:rowOff>
    </xdr:from>
    <xdr:ext cx="2895600" cy="224998"/>
    <xdr:sp macro="" textlink="">
      <xdr:nvSpPr>
        <xdr:cNvPr id="16" name="TextBox 15"/>
        <xdr:cNvSpPr txBox="1"/>
      </xdr:nvSpPr>
      <xdr:spPr>
        <a:xfrm>
          <a:off x="2087880" y="2118360"/>
          <a:ext cx="28956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>
              <a:latin typeface="Arial" pitchFamily="34" charset="0"/>
              <a:cs typeface="Arial" pitchFamily="34" charset="0"/>
            </a:rPr>
            <a:t>Refer to</a:t>
          </a:r>
          <a:r>
            <a:rPr lang="en-US" sz="900" baseline="0">
              <a:latin typeface="Arial" pitchFamily="34" charset="0"/>
              <a:cs typeface="Arial" pitchFamily="34" charset="0"/>
            </a:rPr>
            <a:t> the CO</a:t>
          </a:r>
          <a:r>
            <a:rPr lang="en-US" sz="900" baseline="-25000">
              <a:latin typeface="Arial" pitchFamily="34" charset="0"/>
              <a:cs typeface="Arial" pitchFamily="34" charset="0"/>
            </a:rPr>
            <a:t>2</a:t>
          </a:r>
          <a:r>
            <a:rPr lang="en-US" sz="900" baseline="0">
              <a:latin typeface="Arial" pitchFamily="34" charset="0"/>
              <a:cs typeface="Arial" pitchFamily="34" charset="0"/>
            </a:rPr>
            <a:t> graph in the Carbon Dioxide tab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525780</xdr:colOff>
      <xdr:row>8</xdr:row>
      <xdr:rowOff>228600</xdr:rowOff>
    </xdr:from>
    <xdr:ext cx="4290060" cy="298800"/>
    <xdr:sp macro="" textlink="">
      <xdr:nvSpPr>
        <xdr:cNvPr id="19" name="TextBox 18"/>
        <xdr:cNvSpPr txBox="1"/>
      </xdr:nvSpPr>
      <xdr:spPr>
        <a:xfrm>
          <a:off x="3413760" y="2308860"/>
          <a:ext cx="4290060" cy="2988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100">
              <a:effectLst/>
            </a:rPr>
            <a:t> </a:t>
          </a:r>
          <a:r>
            <a:rPr lang="en-US" sz="1400" b="1">
              <a:effectLst/>
              <a:latin typeface="Arial" pitchFamily="34" charset="0"/>
              <a:cs typeface="Arial" pitchFamily="34" charset="0"/>
            </a:rPr>
            <a:t>Surface Temperature</a:t>
          </a:r>
        </a:p>
      </xdr:txBody>
    </xdr:sp>
    <xdr:clientData/>
  </xdr:oneCellAnchor>
  <xdr:twoCellAnchor>
    <xdr:from>
      <xdr:col>2</xdr:col>
      <xdr:colOff>579120</xdr:colOff>
      <xdr:row>8</xdr:row>
      <xdr:rowOff>167640</xdr:rowOff>
    </xdr:from>
    <xdr:to>
      <xdr:col>3</xdr:col>
      <xdr:colOff>480060</xdr:colOff>
      <xdr:row>9</xdr:row>
      <xdr:rowOff>137160</xdr:rowOff>
    </xdr:to>
    <xdr:cxnSp macro="">
      <xdr:nvCxnSpPr>
        <xdr:cNvPr id="26" name="Straight Arrow Connector 25"/>
        <xdr:cNvCxnSpPr/>
      </xdr:nvCxnSpPr>
      <xdr:spPr>
        <a:xfrm flipH="1">
          <a:off x="1516380" y="2247900"/>
          <a:ext cx="632460" cy="22098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91440</xdr:colOff>
      <xdr:row>4</xdr:row>
      <xdr:rowOff>15240</xdr:rowOff>
    </xdr:from>
    <xdr:to>
      <xdr:col>1</xdr:col>
      <xdr:colOff>91440</xdr:colOff>
      <xdr:row>11</xdr:row>
      <xdr:rowOff>38100</xdr:rowOff>
    </xdr:to>
    <xdr:cxnSp macro="">
      <xdr:nvCxnSpPr>
        <xdr:cNvPr id="27" name="Straight Arrow Connector 26"/>
        <xdr:cNvCxnSpPr/>
      </xdr:nvCxnSpPr>
      <xdr:spPr>
        <a:xfrm>
          <a:off x="419100" y="1089660"/>
          <a:ext cx="0" cy="178308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91440</xdr:colOff>
      <xdr:row>6</xdr:row>
      <xdr:rowOff>15240</xdr:rowOff>
    </xdr:from>
    <xdr:to>
      <xdr:col>1</xdr:col>
      <xdr:colOff>419100</xdr:colOff>
      <xdr:row>6</xdr:row>
      <xdr:rowOff>15240</xdr:rowOff>
    </xdr:to>
    <xdr:cxnSp macro="">
      <xdr:nvCxnSpPr>
        <xdr:cNvPr id="28" name="Straight Arrow Connector 27"/>
        <xdr:cNvCxnSpPr>
          <a:stCxn id="3" idx="1"/>
        </xdr:cNvCxnSpPr>
      </xdr:nvCxnSpPr>
      <xdr:spPr>
        <a:xfrm flipH="1">
          <a:off x="419100" y="1592580"/>
          <a:ext cx="327660" cy="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396240</xdr:colOff>
      <xdr:row>9</xdr:row>
      <xdr:rowOff>15240</xdr:rowOff>
    </xdr:from>
    <xdr:to>
      <xdr:col>5</xdr:col>
      <xdr:colOff>548640</xdr:colOff>
      <xdr:row>13</xdr:row>
      <xdr:rowOff>76200</xdr:rowOff>
    </xdr:to>
    <xdr:cxnSp macro="">
      <xdr:nvCxnSpPr>
        <xdr:cNvPr id="29" name="Straight Arrow Connector 28"/>
        <xdr:cNvCxnSpPr/>
      </xdr:nvCxnSpPr>
      <xdr:spPr>
        <a:xfrm>
          <a:off x="2065020" y="2346960"/>
          <a:ext cx="1371600" cy="106680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243840</xdr:colOff>
      <xdr:row>13</xdr:row>
      <xdr:rowOff>137160</xdr:rowOff>
    </xdr:from>
    <xdr:to>
      <xdr:col>5</xdr:col>
      <xdr:colOff>548640</xdr:colOff>
      <xdr:row>13</xdr:row>
      <xdr:rowOff>144780</xdr:rowOff>
    </xdr:to>
    <xdr:cxnSp macro="">
      <xdr:nvCxnSpPr>
        <xdr:cNvPr id="30" name="Straight Arrow Connector 29"/>
        <xdr:cNvCxnSpPr/>
      </xdr:nvCxnSpPr>
      <xdr:spPr>
        <a:xfrm flipV="1">
          <a:off x="2522220" y="3474720"/>
          <a:ext cx="914400" cy="7620"/>
        </a:xfrm>
        <a:prstGeom prst="straightConnector1">
          <a:avLst/>
        </a:prstGeom>
        <a:ln w="2540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647700</xdr:colOff>
      <xdr:row>3</xdr:row>
      <xdr:rowOff>129540</xdr:rowOff>
    </xdr:from>
    <xdr:to>
      <xdr:col>4</xdr:col>
      <xdr:colOff>106680</xdr:colOff>
      <xdr:row>3</xdr:row>
      <xdr:rowOff>129540</xdr:rowOff>
    </xdr:to>
    <xdr:cxnSp macro="">
      <xdr:nvCxnSpPr>
        <xdr:cNvPr id="36" name="Straight Arrow Connector 35"/>
        <xdr:cNvCxnSpPr/>
      </xdr:nvCxnSpPr>
      <xdr:spPr>
        <a:xfrm flipH="1">
          <a:off x="1584960" y="952500"/>
          <a:ext cx="800100" cy="0"/>
        </a:xfrm>
        <a:prstGeom prst="straightConnector1">
          <a:avLst/>
        </a:prstGeom>
        <a:ln w="12700">
          <a:solidFill>
            <a:schemeClr val="bg1">
              <a:lumMod val="65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45720</xdr:colOff>
      <xdr:row>3</xdr:row>
      <xdr:rowOff>7620</xdr:rowOff>
    </xdr:from>
    <xdr:ext cx="2095500" cy="224998"/>
    <xdr:sp macro="" textlink="">
      <xdr:nvSpPr>
        <xdr:cNvPr id="37" name="TextBox 36"/>
        <xdr:cNvSpPr txBox="1"/>
      </xdr:nvSpPr>
      <xdr:spPr>
        <a:xfrm>
          <a:off x="2324100" y="830580"/>
          <a:ext cx="2095500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900" baseline="0">
              <a:latin typeface="Arial" pitchFamily="34" charset="0"/>
              <a:cs typeface="Arial" pitchFamily="34" charset="0"/>
            </a:rPr>
            <a:t>The solar constant has not changed</a:t>
          </a:r>
          <a:endParaRPr lang="en-US" sz="9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281940</xdr:colOff>
      <xdr:row>15</xdr:row>
      <xdr:rowOff>15240</xdr:rowOff>
    </xdr:from>
    <xdr:to>
      <xdr:col>6</xdr:col>
      <xdr:colOff>114300</xdr:colOff>
      <xdr:row>22</xdr:row>
      <xdr:rowOff>106680</xdr:rowOff>
    </xdr:to>
    <xdr:sp macro="" textlink="">
      <xdr:nvSpPr>
        <xdr:cNvPr id="25" name="Rounded Rectangle 24"/>
        <xdr:cNvSpPr/>
      </xdr:nvSpPr>
      <xdr:spPr>
        <a:xfrm>
          <a:off x="281940" y="3855720"/>
          <a:ext cx="3329940" cy="1851660"/>
        </a:xfrm>
        <a:prstGeom prst="round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83820</xdr:colOff>
      <xdr:row>19</xdr:row>
      <xdr:rowOff>114300</xdr:rowOff>
    </xdr:from>
    <xdr:ext cx="1397562" cy="272703"/>
    <xdr:sp macro="" textlink="">
      <xdr:nvSpPr>
        <xdr:cNvPr id="31" name="TextBox 30"/>
        <xdr:cNvSpPr txBox="1"/>
      </xdr:nvSpPr>
      <xdr:spPr>
        <a:xfrm>
          <a:off x="411480" y="4960620"/>
          <a:ext cx="1397562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1">
              <a:latin typeface="+mj-lt"/>
            </a:rPr>
            <a:t>S</a:t>
          </a:r>
          <a:r>
            <a:rPr lang="en-US" sz="1200" i="0" baseline="-25000">
              <a:latin typeface="+mj-lt"/>
            </a:rPr>
            <a:t>0</a:t>
          </a:r>
          <a:r>
            <a:rPr lang="en-US" sz="1200" baseline="0">
              <a:latin typeface="+mj-lt"/>
            </a:rPr>
            <a:t> = solar constant</a:t>
          </a:r>
          <a:endParaRPr lang="en-US" sz="1200">
            <a:latin typeface="+mj-lt"/>
          </a:endParaRPr>
        </a:p>
      </xdr:txBody>
    </xdr:sp>
    <xdr:clientData/>
  </xdr:oneCellAnchor>
  <xdr:oneCellAnchor>
    <xdr:from>
      <xdr:col>1</xdr:col>
      <xdr:colOff>91440</xdr:colOff>
      <xdr:row>21</xdr:row>
      <xdr:rowOff>91440</xdr:rowOff>
    </xdr:from>
    <xdr:ext cx="1763881" cy="272703"/>
    <xdr:sp macro="" textlink="">
      <xdr:nvSpPr>
        <xdr:cNvPr id="32" name="TextBox 31"/>
        <xdr:cNvSpPr txBox="1"/>
      </xdr:nvSpPr>
      <xdr:spPr>
        <a:xfrm>
          <a:off x="419100" y="5440680"/>
          <a:ext cx="1763881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σ</a:t>
          </a:r>
          <a:r>
            <a:rPr lang="en-US" sz="1200" baseline="0">
              <a:latin typeface="+mj-lt"/>
            </a:rPr>
            <a:t> = 5.67 x 10</a:t>
          </a:r>
          <a:r>
            <a:rPr lang="en-US" sz="1200" baseline="30000">
              <a:latin typeface="+mj-lt"/>
            </a:rPr>
            <a:t>-8</a:t>
          </a:r>
          <a:r>
            <a:rPr lang="en-US" sz="1200" baseline="0">
              <a:latin typeface="+mj-lt"/>
            </a:rPr>
            <a:t> W m</a:t>
          </a:r>
          <a:r>
            <a:rPr lang="en-US" sz="1200" baseline="30000">
              <a:latin typeface="+mj-lt"/>
            </a:rPr>
            <a:t>-2</a:t>
          </a:r>
          <a:r>
            <a:rPr lang="en-US" sz="1200" baseline="0">
              <a:latin typeface="+mj-lt"/>
            </a:rPr>
            <a:t> K</a:t>
          </a:r>
          <a:r>
            <a:rPr lang="en-US" sz="1200" baseline="30000">
              <a:latin typeface="+mj-lt"/>
            </a:rPr>
            <a:t>-4</a:t>
          </a:r>
        </a:p>
      </xdr:txBody>
    </xdr:sp>
    <xdr:clientData/>
  </xdr:oneCellAnchor>
  <xdr:oneCellAnchor>
    <xdr:from>
      <xdr:col>0</xdr:col>
      <xdr:colOff>266700</xdr:colOff>
      <xdr:row>15</xdr:row>
      <xdr:rowOff>15240</xdr:rowOff>
    </xdr:from>
    <xdr:ext cx="3284220" cy="269369"/>
    <xdr:sp macro="" textlink="">
      <xdr:nvSpPr>
        <xdr:cNvPr id="33" name="TextBox 32"/>
        <xdr:cNvSpPr txBox="1"/>
      </xdr:nvSpPr>
      <xdr:spPr>
        <a:xfrm>
          <a:off x="266700" y="3855720"/>
          <a:ext cx="328422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US" sz="1200" u="sng">
              <a:latin typeface="Arial" pitchFamily="34" charset="0"/>
              <a:cs typeface="Arial" pitchFamily="34" charset="0"/>
            </a:rPr>
            <a:t>How</a:t>
          </a:r>
          <a:r>
            <a:rPr lang="en-US" sz="1200" u="sng" baseline="0">
              <a:latin typeface="Arial" pitchFamily="34" charset="0"/>
              <a:cs typeface="Arial" pitchFamily="34" charset="0"/>
            </a:rPr>
            <a:t> Temperature is Calculated</a:t>
          </a:r>
          <a:endParaRPr lang="en-US" sz="1200" u="sng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</xdr:col>
      <xdr:colOff>91440</xdr:colOff>
      <xdr:row>20</xdr:row>
      <xdr:rowOff>106680</xdr:rowOff>
    </xdr:from>
    <xdr:ext cx="869405" cy="272703"/>
    <xdr:sp macro="" textlink="">
      <xdr:nvSpPr>
        <xdr:cNvPr id="34" name="TextBox 33"/>
        <xdr:cNvSpPr txBox="1"/>
      </xdr:nvSpPr>
      <xdr:spPr>
        <a:xfrm>
          <a:off x="419100" y="5204460"/>
          <a:ext cx="869405" cy="272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i="0" baseline="0">
              <a:latin typeface="+mj-lt"/>
            </a:rPr>
            <a:t>α</a:t>
          </a:r>
          <a:r>
            <a:rPr lang="en-US" sz="1200" baseline="0">
              <a:latin typeface="+mj-lt"/>
            </a:rPr>
            <a:t> = albedo</a:t>
          </a:r>
          <a:endParaRPr lang="en-US" sz="1200" baseline="30000">
            <a:latin typeface="+mj-lt"/>
          </a:endParaRPr>
        </a:p>
      </xdr:txBody>
    </xdr:sp>
    <xdr:clientData/>
  </xdr:oneCellAnchor>
  <xdr:twoCellAnchor editAs="oneCell">
    <xdr:from>
      <xdr:col>0</xdr:col>
      <xdr:colOff>281940</xdr:colOff>
      <xdr:row>16</xdr:row>
      <xdr:rowOff>135593</xdr:rowOff>
    </xdr:from>
    <xdr:to>
      <xdr:col>6</xdr:col>
      <xdr:colOff>106680</xdr:colOff>
      <xdr:row>19</xdr:row>
      <xdr:rowOff>151230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4227533"/>
          <a:ext cx="3322320" cy="77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41"/>
  <sheetViews>
    <sheetView showGridLines="0" tabSelected="1" workbookViewId="0">
      <selection activeCell="A70" sqref="A70"/>
    </sheetView>
  </sheetViews>
  <sheetFormatPr defaultRowHeight="13.2" x14ac:dyDescent="0.25"/>
  <cols>
    <col min="1" max="1" width="4.77734375" style="3" customWidth="1"/>
    <col min="2" max="6" width="8.88671875" style="3" customWidth="1"/>
    <col min="7" max="7" width="15.5546875" style="3" customWidth="1"/>
    <col min="8" max="8" width="8.88671875" style="3" customWidth="1"/>
    <col min="9" max="9" width="12.77734375" style="3" customWidth="1"/>
    <col min="10" max="13" width="8.88671875" style="3" customWidth="1"/>
    <col min="14" max="16384" width="8.88671875" style="3"/>
  </cols>
  <sheetData>
    <row r="1" spans="1:15" ht="30" customHeight="1" x14ac:dyDescent="0.25">
      <c r="A1" s="101" t="s">
        <v>35</v>
      </c>
      <c r="C1" s="15"/>
      <c r="D1" s="30"/>
      <c r="E1" s="15"/>
      <c r="F1" s="15"/>
      <c r="G1" s="15"/>
      <c r="H1" s="15"/>
      <c r="I1" s="15"/>
      <c r="J1" s="15"/>
      <c r="K1" s="15"/>
    </row>
    <row r="2" spans="1:15" ht="19.95" customHeight="1" x14ac:dyDescent="0.25">
      <c r="B2" s="102" t="s">
        <v>1</v>
      </c>
      <c r="C2" s="4"/>
      <c r="D2" s="4"/>
      <c r="E2" s="5"/>
      <c r="F2" s="5"/>
      <c r="G2" s="5"/>
      <c r="H2" s="5"/>
    </row>
    <row r="3" spans="1:15" ht="19.95" customHeight="1" x14ac:dyDescent="0.25">
      <c r="B3" s="6" t="s">
        <v>43</v>
      </c>
      <c r="G3" s="103"/>
      <c r="H3" s="103"/>
      <c r="I3" s="7" t="s">
        <v>1</v>
      </c>
      <c r="J3" s="88"/>
    </row>
    <row r="4" spans="1:15" ht="19.95" customHeight="1" x14ac:dyDescent="0.4">
      <c r="C4" s="9">
        <v>1365.2</v>
      </c>
    </row>
    <row r="5" spans="1:15" ht="19.95" customHeight="1" x14ac:dyDescent="0.25"/>
    <row r="6" spans="1:15" ht="19.95" customHeight="1" x14ac:dyDescent="0.3">
      <c r="B6" s="11" t="s">
        <v>34</v>
      </c>
    </row>
    <row r="7" spans="1:15" ht="19.95" customHeight="1" x14ac:dyDescent="0.25">
      <c r="B7" s="95" t="s">
        <v>44</v>
      </c>
      <c r="C7" s="104"/>
      <c r="D7" s="104"/>
      <c r="G7" s="105"/>
      <c r="H7" s="105"/>
      <c r="I7" s="37" t="s">
        <v>2</v>
      </c>
      <c r="J7" s="15"/>
      <c r="K7" s="37" t="s">
        <v>0</v>
      </c>
    </row>
    <row r="8" spans="1:15" ht="19.95" customHeight="1" x14ac:dyDescent="0.4">
      <c r="B8" s="106" t="s">
        <v>1</v>
      </c>
      <c r="C8" s="107">
        <v>1365.2</v>
      </c>
      <c r="G8" s="108" t="s">
        <v>4</v>
      </c>
      <c r="H8" s="108"/>
      <c r="I8" s="109">
        <f>(POWER((C4)/(4*(0.0000000567)),0.25))-273.15</f>
        <v>5.3904720996275728</v>
      </c>
      <c r="J8" s="110"/>
      <c r="K8" s="109">
        <f>(((9/5)*I8)+32)</f>
        <v>41.702849779329632</v>
      </c>
    </row>
    <row r="9" spans="1:15" ht="19.95" customHeight="1" x14ac:dyDescent="0.25">
      <c r="B9" s="111" t="s">
        <v>1</v>
      </c>
      <c r="G9" s="112"/>
      <c r="H9" s="112"/>
    </row>
    <row r="10" spans="1:15" ht="19.95" customHeight="1" x14ac:dyDescent="0.25">
      <c r="B10" s="113"/>
      <c r="G10" s="112"/>
      <c r="H10" s="112"/>
    </row>
    <row r="11" spans="1:15" ht="19.95" customHeight="1" x14ac:dyDescent="0.25">
      <c r="B11" s="14"/>
    </row>
    <row r="12" spans="1:15" ht="19.95" customHeight="1" x14ac:dyDescent="0.25">
      <c r="B12" s="114"/>
      <c r="I12" s="114"/>
      <c r="L12" s="92" t="s">
        <v>1</v>
      </c>
    </row>
    <row r="13" spans="1:15" ht="19.95" customHeight="1" x14ac:dyDescent="0.25">
      <c r="B13" s="114"/>
    </row>
    <row r="14" spans="1:15" ht="19.95" customHeight="1" x14ac:dyDescent="0.25">
      <c r="B14" s="114"/>
      <c r="O14" s="92" t="s">
        <v>1</v>
      </c>
    </row>
    <row r="15" spans="1:15" ht="19.95" customHeight="1" x14ac:dyDescent="0.25"/>
    <row r="16" spans="1:15" ht="19.95" customHeight="1" x14ac:dyDescent="0.25">
      <c r="B16" s="114"/>
    </row>
    <row r="17" spans="2:15" ht="19.95" customHeight="1" x14ac:dyDescent="0.25">
      <c r="C17" s="115"/>
      <c r="D17" s="116"/>
      <c r="E17" s="115"/>
    </row>
    <row r="18" spans="2:15" ht="19.95" customHeight="1" x14ac:dyDescent="0.25">
      <c r="B18" s="114"/>
      <c r="O18" s="117" t="s">
        <v>1</v>
      </c>
    </row>
    <row r="19" spans="2:15" ht="19.95" customHeight="1" x14ac:dyDescent="0.25"/>
    <row r="20" spans="2:15" ht="19.95" customHeight="1" x14ac:dyDescent="0.25">
      <c r="B20" s="114"/>
    </row>
    <row r="21" spans="2:15" ht="19.95" customHeight="1" x14ac:dyDescent="0.25">
      <c r="B21" s="14"/>
    </row>
    <row r="22" spans="2:15" ht="19.95" customHeight="1" x14ac:dyDescent="0.25"/>
    <row r="23" spans="2:15" ht="19.95" customHeight="1" x14ac:dyDescent="0.25">
      <c r="B23" s="114"/>
    </row>
    <row r="24" spans="2:15" ht="19.95" customHeight="1" x14ac:dyDescent="0.25">
      <c r="B24" s="114"/>
    </row>
    <row r="25" spans="2:15" ht="19.95" customHeight="1" x14ac:dyDescent="0.25">
      <c r="F25" s="114"/>
    </row>
    <row r="26" spans="2:15" ht="19.95" customHeight="1" x14ac:dyDescent="0.25"/>
    <row r="27" spans="2:15" ht="19.95" customHeight="1" x14ac:dyDescent="0.25">
      <c r="F27" s="114"/>
    </row>
    <row r="28" spans="2:15" ht="19.95" customHeight="1" x14ac:dyDescent="0.25">
      <c r="C28" s="92" t="s">
        <v>1</v>
      </c>
      <c r="F28" s="114"/>
    </row>
    <row r="29" spans="2:15" ht="19.95" customHeight="1" x14ac:dyDescent="0.25">
      <c r="F29" s="114"/>
    </row>
    <row r="30" spans="2:15" ht="19.95" customHeight="1" x14ac:dyDescent="0.25">
      <c r="F30" s="114"/>
    </row>
    <row r="31" spans="2:15" ht="19.95" customHeight="1" x14ac:dyDescent="0.25">
      <c r="F31" s="114"/>
    </row>
    <row r="32" spans="2:15" ht="19.95" customHeight="1" x14ac:dyDescent="0.25"/>
    <row r="33" spans="6:6" ht="19.95" customHeight="1" x14ac:dyDescent="0.25">
      <c r="F33" s="114"/>
    </row>
    <row r="34" spans="6:6" x14ac:dyDescent="0.25">
      <c r="F34" s="114"/>
    </row>
    <row r="35" spans="6:6" x14ac:dyDescent="0.25">
      <c r="F35" s="114"/>
    </row>
    <row r="36" spans="6:6" x14ac:dyDescent="0.25">
      <c r="F36" s="114"/>
    </row>
    <row r="37" spans="6:6" x14ac:dyDescent="0.25">
      <c r="F37" s="114"/>
    </row>
    <row r="38" spans="6:6" x14ac:dyDescent="0.25">
      <c r="F38" s="114"/>
    </row>
    <row r="39" spans="6:6" x14ac:dyDescent="0.25">
      <c r="F39" s="114"/>
    </row>
    <row r="40" spans="6:6" x14ac:dyDescent="0.25">
      <c r="F40" s="114"/>
    </row>
    <row r="41" spans="6:6" x14ac:dyDescent="0.25">
      <c r="F41" s="114"/>
    </row>
  </sheetData>
  <sheetProtection sheet="1" objects="1" scenarios="1" selectLockedCells="1"/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35"/>
  <sheetViews>
    <sheetView workbookViewId="0">
      <selection activeCell="N10" sqref="N10"/>
    </sheetView>
  </sheetViews>
  <sheetFormatPr defaultRowHeight="13.2" x14ac:dyDescent="0.25"/>
  <cols>
    <col min="1" max="9" width="8.88671875" style="3"/>
    <col min="10" max="10" width="8.88671875" style="3" customWidth="1"/>
    <col min="11" max="12" width="8.88671875" style="3"/>
    <col min="13" max="13" width="10.6640625" style="3" customWidth="1"/>
    <col min="14" max="14" width="14.77734375" style="3" customWidth="1"/>
    <col min="15" max="16384" width="8.88671875" style="3"/>
  </cols>
  <sheetData>
    <row r="1" spans="1:14" ht="30" customHeight="1" x14ac:dyDescent="0.25">
      <c r="A1" s="86" t="s">
        <v>36</v>
      </c>
    </row>
    <row r="2" spans="1:14" ht="19.95" customHeight="1" x14ac:dyDescent="0.25">
      <c r="A2" s="87"/>
    </row>
    <row r="3" spans="1:14" ht="19.95" customHeight="1" x14ac:dyDescent="0.25">
      <c r="J3" s="88" t="s">
        <v>12</v>
      </c>
    </row>
    <row r="4" spans="1:14" ht="19.95" customHeight="1" x14ac:dyDescent="0.25"/>
    <row r="5" spans="1:14" ht="19.95" customHeight="1" x14ac:dyDescent="0.3">
      <c r="J5" s="88" t="s">
        <v>45</v>
      </c>
    </row>
    <row r="6" spans="1:14" ht="19.95" customHeight="1" x14ac:dyDescent="0.25">
      <c r="J6" s="88" t="s">
        <v>46</v>
      </c>
    </row>
    <row r="7" spans="1:14" ht="19.95" customHeight="1" x14ac:dyDescent="0.25"/>
    <row r="8" spans="1:14" ht="30" customHeight="1" x14ac:dyDescent="0.25">
      <c r="N8" s="105" t="s">
        <v>41</v>
      </c>
    </row>
    <row r="9" spans="1:14" ht="30" customHeight="1" x14ac:dyDescent="0.25">
      <c r="J9" s="89" t="s">
        <v>8</v>
      </c>
      <c r="K9" s="90"/>
      <c r="L9" s="90"/>
      <c r="M9" s="91"/>
      <c r="N9" s="122">
        <v>184</v>
      </c>
    </row>
    <row r="10" spans="1:14" ht="30" customHeight="1" x14ac:dyDescent="0.25">
      <c r="J10" s="89" t="s">
        <v>13</v>
      </c>
      <c r="K10" s="90"/>
      <c r="L10" s="90"/>
      <c r="M10" s="91"/>
      <c r="N10" s="119"/>
    </row>
    <row r="11" spans="1:14" ht="30" customHeight="1" x14ac:dyDescent="0.25">
      <c r="J11" s="89" t="s">
        <v>42</v>
      </c>
      <c r="K11" s="90"/>
      <c r="L11" s="90"/>
      <c r="M11" s="91"/>
      <c r="N11" s="120">
        <f>N10/N9</f>
        <v>0</v>
      </c>
    </row>
    <row r="12" spans="1:14" ht="30" customHeight="1" x14ac:dyDescent="0.25">
      <c r="J12" s="92" t="s">
        <v>1</v>
      </c>
    </row>
    <row r="13" spans="1:14" ht="30" customHeight="1" x14ac:dyDescent="0.25"/>
    <row r="14" spans="1:14" ht="19.95" customHeight="1" x14ac:dyDescent="0.25"/>
    <row r="15" spans="1:14" ht="19.95" customHeight="1" x14ac:dyDescent="0.25"/>
    <row r="16" spans="1:14" ht="19.95" customHeight="1" x14ac:dyDescent="0.25"/>
    <row r="17" ht="19.95" customHeight="1" x14ac:dyDescent="0.25"/>
    <row r="18" ht="19.95" customHeight="1" x14ac:dyDescent="0.25"/>
    <row r="19" ht="19.95" customHeight="1" x14ac:dyDescent="0.25"/>
    <row r="20" ht="19.95" customHeight="1" x14ac:dyDescent="0.25"/>
    <row r="21" ht="19.95" customHeight="1" x14ac:dyDescent="0.25"/>
    <row r="22" ht="19.95" customHeight="1" x14ac:dyDescent="0.25"/>
    <row r="23" ht="19.95" customHeight="1" x14ac:dyDescent="0.25"/>
    <row r="24" ht="19.95" customHeight="1" x14ac:dyDescent="0.25"/>
    <row r="25" ht="19.95" customHeight="1" x14ac:dyDescent="0.25"/>
    <row r="26" ht="19.95" customHeight="1" x14ac:dyDescent="0.25"/>
    <row r="27" ht="19.95" customHeight="1" x14ac:dyDescent="0.25"/>
    <row r="28" ht="19.95" customHeight="1" x14ac:dyDescent="0.25"/>
    <row r="29" ht="19.95" customHeight="1" x14ac:dyDescent="0.25"/>
    <row r="30" ht="19.95" customHeight="1" x14ac:dyDescent="0.25"/>
    <row r="31" ht="19.95" customHeight="1" x14ac:dyDescent="0.25"/>
    <row r="32" ht="19.95" customHeight="1" x14ac:dyDescent="0.25"/>
    <row r="33" ht="19.95" customHeight="1" x14ac:dyDescent="0.25"/>
    <row r="34" ht="19.95" customHeight="1" x14ac:dyDescent="0.25"/>
    <row r="35" ht="19.95" customHeight="1" x14ac:dyDescent="0.25"/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38"/>
  <sheetViews>
    <sheetView showGridLines="0" zoomScaleNormal="100" workbookViewId="0">
      <selection activeCell="A59" sqref="A59"/>
    </sheetView>
  </sheetViews>
  <sheetFormatPr defaultRowHeight="13.2" x14ac:dyDescent="0.25"/>
  <cols>
    <col min="1" max="1" width="4.77734375" style="15" customWidth="1"/>
    <col min="2" max="2" width="8.88671875" style="15" customWidth="1"/>
    <col min="3" max="3" width="10.6640625" style="15" customWidth="1"/>
    <col min="4" max="6" width="8.88671875" style="15" customWidth="1"/>
    <col min="7" max="7" width="15.5546875" style="15" customWidth="1"/>
    <col min="8" max="9" width="8.88671875" style="15" customWidth="1"/>
    <col min="10" max="10" width="12.77734375" style="15" customWidth="1"/>
    <col min="11" max="11" width="8.88671875" style="15" customWidth="1"/>
    <col min="12" max="16384" width="8.88671875" style="15"/>
  </cols>
  <sheetData>
    <row r="1" spans="1:14" ht="30" customHeight="1" x14ac:dyDescent="0.25">
      <c r="A1" s="71" t="s">
        <v>31</v>
      </c>
    </row>
    <row r="2" spans="1:14" ht="19.95" customHeight="1" x14ac:dyDescent="0.25">
      <c r="A2" s="17" t="s">
        <v>1</v>
      </c>
      <c r="E2" s="18"/>
      <c r="F2" s="19"/>
      <c r="G2" s="19"/>
      <c r="H2" s="19"/>
      <c r="I2" s="19"/>
      <c r="J2" s="18"/>
      <c r="K2" s="18"/>
    </row>
    <row r="3" spans="1:14" ht="19.95" customHeight="1" x14ac:dyDescent="0.25">
      <c r="A3" s="20" t="s">
        <v>1</v>
      </c>
      <c r="B3" s="6" t="s">
        <v>43</v>
      </c>
      <c r="C3" s="3"/>
      <c r="D3" s="93"/>
      <c r="G3" s="22" t="s">
        <v>1</v>
      </c>
      <c r="J3" s="7" t="s">
        <v>1</v>
      </c>
      <c r="K3" s="19"/>
    </row>
    <row r="4" spans="1:14" ht="19.95" customHeight="1" x14ac:dyDescent="0.4">
      <c r="A4" s="23" t="s">
        <v>1</v>
      </c>
      <c r="C4" s="9">
        <v>1365.2</v>
      </c>
      <c r="D4" s="93"/>
    </row>
    <row r="5" spans="1:14" ht="19.95" customHeight="1" x14ac:dyDescent="0.25">
      <c r="D5" s="93"/>
    </row>
    <row r="6" spans="1:14" ht="19.95" customHeight="1" x14ac:dyDescent="0.25">
      <c r="A6" s="20" t="s">
        <v>1</v>
      </c>
      <c r="C6" s="64" t="s">
        <v>40</v>
      </c>
      <c r="D6" s="93"/>
    </row>
    <row r="7" spans="1:14" ht="19.95" customHeight="1" x14ac:dyDescent="0.25">
      <c r="A7" s="20" t="s">
        <v>1</v>
      </c>
      <c r="C7" s="123">
        <f>'2. Surface Albedo'!N11</f>
        <v>0</v>
      </c>
    </row>
    <row r="8" spans="1:14" ht="19.95" customHeight="1" x14ac:dyDescent="0.25">
      <c r="F8" s="18"/>
      <c r="G8" s="18"/>
      <c r="H8" s="18"/>
      <c r="I8" s="18"/>
      <c r="J8" s="18"/>
      <c r="K8" s="18"/>
      <c r="L8" s="18"/>
      <c r="M8" s="18"/>
      <c r="N8" s="18"/>
    </row>
    <row r="9" spans="1:14" ht="19.95" customHeight="1" x14ac:dyDescent="0.3">
      <c r="B9" s="11" t="s">
        <v>34</v>
      </c>
      <c r="C9" s="94"/>
      <c r="F9" s="18"/>
      <c r="G9" s="22" t="s">
        <v>1</v>
      </c>
      <c r="J9" s="37" t="s">
        <v>2</v>
      </c>
      <c r="L9" s="37" t="s">
        <v>0</v>
      </c>
      <c r="M9" s="18"/>
      <c r="N9" s="18"/>
    </row>
    <row r="10" spans="1:14" ht="19.95" customHeight="1" x14ac:dyDescent="0.25">
      <c r="B10" s="95" t="s">
        <v>44</v>
      </c>
      <c r="F10" s="18"/>
      <c r="G10" s="7" t="s">
        <v>5</v>
      </c>
      <c r="J10" s="76">
        <f>(POWER((C4)/(4*(0.0000000567)),0.25))-273.15</f>
        <v>5.3904720996275728</v>
      </c>
      <c r="K10" s="96"/>
      <c r="L10" s="76">
        <f>(((9/5)*J10)+32)</f>
        <v>41.702849779329632</v>
      </c>
      <c r="M10" s="18"/>
      <c r="N10" s="18"/>
    </row>
    <row r="11" spans="1:14" ht="19.95" customHeight="1" x14ac:dyDescent="0.25">
      <c r="C11" s="29">
        <f>((1-C7)*C4)</f>
        <v>1365.2</v>
      </c>
      <c r="G11" s="73" t="s">
        <v>3</v>
      </c>
      <c r="J11" s="75">
        <f>(POWER(((1-C7)*C4)/(4*(0.0000000567)),0.25))-273.15</f>
        <v>5.3904720996275728</v>
      </c>
      <c r="K11" s="97"/>
      <c r="L11" s="75">
        <f>(((9/5)*J11)+32)</f>
        <v>41.702849779329632</v>
      </c>
      <c r="M11" s="18"/>
      <c r="N11" s="18"/>
    </row>
    <row r="12" spans="1:14" ht="19.95" customHeight="1" x14ac:dyDescent="0.25">
      <c r="A12" s="30"/>
      <c r="K12" s="18"/>
      <c r="L12" s="18"/>
      <c r="M12" s="18"/>
      <c r="N12" s="18"/>
    </row>
    <row r="13" spans="1:14" ht="19.95" customHeight="1" x14ac:dyDescent="0.25">
      <c r="A13" s="30"/>
      <c r="K13" s="18"/>
      <c r="L13" s="18"/>
      <c r="M13" s="18"/>
      <c r="N13" s="18"/>
    </row>
    <row r="14" spans="1:14" ht="19.95" customHeight="1" x14ac:dyDescent="0.25">
      <c r="A14" s="30"/>
      <c r="K14" s="18"/>
      <c r="L14" s="18"/>
      <c r="M14" s="18"/>
      <c r="N14" s="18"/>
    </row>
    <row r="15" spans="1:14" ht="19.95" customHeight="1" x14ac:dyDescent="0.25">
      <c r="A15" s="30"/>
      <c r="F15" s="18"/>
      <c r="G15" s="18"/>
      <c r="H15" s="18"/>
      <c r="I15" s="18"/>
      <c r="J15" s="18"/>
      <c r="K15" s="18"/>
      <c r="L15" s="18"/>
      <c r="M15" s="18"/>
      <c r="N15" s="18"/>
    </row>
    <row r="16" spans="1:14" ht="19.95" customHeight="1" x14ac:dyDescent="0.25">
      <c r="A16" s="30"/>
      <c r="B16" s="32" t="s">
        <v>1</v>
      </c>
      <c r="C16" s="32" t="s">
        <v>1</v>
      </c>
      <c r="F16" s="18"/>
    </row>
    <row r="17" spans="1:14" ht="19.95" customHeight="1" x14ac:dyDescent="0.25">
      <c r="A17" s="31"/>
      <c r="B17" s="18"/>
      <c r="C17" s="31"/>
      <c r="F17" s="18"/>
      <c r="H17" s="18"/>
      <c r="I17" s="18"/>
      <c r="J17" s="18"/>
      <c r="K17" s="18"/>
      <c r="L17" s="18"/>
      <c r="M17" s="18"/>
      <c r="N17" s="18"/>
    </row>
    <row r="18" spans="1:14" ht="19.95" customHeight="1" x14ac:dyDescent="0.25"/>
    <row r="19" spans="1:14" ht="19.95" customHeight="1" x14ac:dyDescent="0.25">
      <c r="E19" s="32"/>
      <c r="G19" s="32" t="s">
        <v>1</v>
      </c>
    </row>
    <row r="20" spans="1:14" ht="19.95" customHeight="1" x14ac:dyDescent="0.25">
      <c r="B20" s="32"/>
      <c r="G20" s="32" t="s">
        <v>1</v>
      </c>
    </row>
    <row r="21" spans="1:14" ht="19.95" customHeight="1" x14ac:dyDescent="0.25">
      <c r="B21" s="32"/>
      <c r="E21" s="32"/>
      <c r="G21" s="32" t="s">
        <v>1</v>
      </c>
    </row>
    <row r="22" spans="1:14" ht="19.95" customHeight="1" x14ac:dyDescent="0.25">
      <c r="E22" s="32"/>
      <c r="G22" s="32" t="s">
        <v>1</v>
      </c>
      <c r="H22" s="32" t="s">
        <v>1</v>
      </c>
    </row>
    <row r="23" spans="1:14" ht="19.95" customHeight="1" x14ac:dyDescent="0.25">
      <c r="D23" s="34" t="s">
        <v>1</v>
      </c>
      <c r="E23" s="34"/>
      <c r="F23" s="98"/>
    </row>
    <row r="24" spans="1:14" ht="19.95" customHeight="1" x14ac:dyDescent="0.25">
      <c r="D24" s="33"/>
    </row>
    <row r="25" spans="1:14" ht="19.95" customHeight="1" x14ac:dyDescent="0.25"/>
    <row r="26" spans="1:14" ht="19.95" customHeight="1" x14ac:dyDescent="0.25"/>
    <row r="27" spans="1:14" ht="19.95" customHeight="1" x14ac:dyDescent="0.25"/>
    <row r="28" spans="1:14" ht="19.95" customHeight="1" x14ac:dyDescent="0.25">
      <c r="C28" s="36"/>
    </row>
    <row r="29" spans="1:14" ht="19.95" customHeight="1" x14ac:dyDescent="0.25"/>
    <row r="30" spans="1:14" ht="19.95" customHeight="1" x14ac:dyDescent="0.25"/>
    <row r="31" spans="1:14" ht="19.95" customHeight="1" x14ac:dyDescent="0.25"/>
    <row r="32" spans="1:14" ht="19.95" customHeight="1" x14ac:dyDescent="0.25"/>
    <row r="33" spans="4:5" ht="19.95" customHeight="1" x14ac:dyDescent="0.25"/>
    <row r="37" spans="4:5" x14ac:dyDescent="0.25">
      <c r="D37" s="36"/>
      <c r="E37" s="36"/>
    </row>
    <row r="38" spans="4:5" x14ac:dyDescent="0.25">
      <c r="D38" s="32"/>
      <c r="E38" s="32"/>
    </row>
  </sheetData>
  <sheetProtection sheet="1" objects="1" scenarios="1" selectLockedCells="1"/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15"/>
  <sheetViews>
    <sheetView workbookViewId="0">
      <selection activeCell="N11" sqref="N11"/>
    </sheetView>
  </sheetViews>
  <sheetFormatPr defaultRowHeight="13.2" x14ac:dyDescent="0.25"/>
  <cols>
    <col min="1" max="9" width="8.88671875" style="1"/>
    <col min="10" max="10" width="8.88671875" style="1" customWidth="1"/>
    <col min="11" max="12" width="8.88671875" style="1"/>
    <col min="13" max="13" width="10.6640625" style="1" customWidth="1"/>
    <col min="14" max="14" width="14.77734375" style="1" customWidth="1"/>
    <col min="15" max="16384" width="8.88671875" style="1"/>
  </cols>
  <sheetData>
    <row r="1" spans="1:14" ht="30" customHeight="1" x14ac:dyDescent="0.25">
      <c r="A1" s="44" t="s">
        <v>29</v>
      </c>
    </row>
    <row r="2" spans="1:14" ht="19.95" customHeight="1" x14ac:dyDescent="0.25">
      <c r="A2" s="44"/>
    </row>
    <row r="3" spans="1:14" ht="19.95" customHeight="1" x14ac:dyDescent="0.25">
      <c r="J3" s="8" t="s">
        <v>12</v>
      </c>
    </row>
    <row r="4" spans="1:14" ht="19.95" customHeight="1" x14ac:dyDescent="0.25"/>
    <row r="5" spans="1:14" ht="19.95" customHeight="1" x14ac:dyDescent="0.25">
      <c r="J5" s="8" t="s">
        <v>6</v>
      </c>
    </row>
    <row r="6" spans="1:14" ht="19.95" customHeight="1" x14ac:dyDescent="0.25">
      <c r="J6" s="8" t="s">
        <v>7</v>
      </c>
    </row>
    <row r="7" spans="1:14" ht="10.050000000000001" customHeight="1" x14ac:dyDescent="0.3">
      <c r="J7" s="38"/>
    </row>
    <row r="8" spans="1:14" ht="19.95" customHeight="1" x14ac:dyDescent="0.3">
      <c r="J8" s="38" t="s">
        <v>10</v>
      </c>
    </row>
    <row r="9" spans="1:14" ht="19.95" customHeight="1" x14ac:dyDescent="0.3">
      <c r="J9" s="38"/>
    </row>
    <row r="10" spans="1:14" ht="30" customHeight="1" x14ac:dyDescent="0.25">
      <c r="N10" s="39" t="s">
        <v>11</v>
      </c>
    </row>
    <row r="11" spans="1:14" ht="30" customHeight="1" x14ac:dyDescent="0.25">
      <c r="J11" s="45" t="s">
        <v>8</v>
      </c>
      <c r="K11" s="46"/>
      <c r="L11" s="46"/>
      <c r="M11" s="47"/>
      <c r="N11" s="119" t="s">
        <v>1</v>
      </c>
    </row>
    <row r="12" spans="1:14" ht="30" customHeight="1" x14ac:dyDescent="0.25">
      <c r="J12" s="45" t="s">
        <v>9</v>
      </c>
      <c r="K12" s="46"/>
      <c r="L12" s="46"/>
      <c r="M12" s="47"/>
      <c r="N12" s="119" t="s">
        <v>1</v>
      </c>
    </row>
    <row r="13" spans="1:14" ht="30" customHeight="1" x14ac:dyDescent="0.25">
      <c r="J13" s="45" t="s">
        <v>13</v>
      </c>
      <c r="K13" s="46"/>
      <c r="L13" s="46"/>
      <c r="M13" s="47"/>
      <c r="N13" s="119" t="s">
        <v>1</v>
      </c>
    </row>
    <row r="14" spans="1:14" ht="19.95" customHeight="1" x14ac:dyDescent="0.25">
      <c r="J14" s="45" t="s">
        <v>14</v>
      </c>
      <c r="K14" s="46"/>
      <c r="L14" s="46"/>
      <c r="M14" s="47"/>
      <c r="N14" s="121" t="e">
        <f>SUM(N12:N13)/N11</f>
        <v>#VALUE!</v>
      </c>
    </row>
    <row r="15" spans="1:14" ht="19.95" customHeight="1" x14ac:dyDescent="0.25"/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00"/>
  </sheetPr>
  <dimension ref="A1:P45"/>
  <sheetViews>
    <sheetView workbookViewId="0">
      <selection activeCell="C10" sqref="C10"/>
    </sheetView>
  </sheetViews>
  <sheetFormatPr defaultRowHeight="13.2" x14ac:dyDescent="0.25"/>
  <cols>
    <col min="1" max="1" width="4.77734375" style="2" customWidth="1"/>
    <col min="2" max="2" width="8.88671875" style="2" customWidth="1"/>
    <col min="3" max="3" width="10.6640625" style="2" customWidth="1"/>
    <col min="4" max="6" width="8.88671875" style="2" customWidth="1"/>
    <col min="7" max="7" width="15.5546875" style="2" customWidth="1"/>
    <col min="8" max="9" width="8.88671875" style="2" customWidth="1"/>
    <col min="10" max="10" width="12.77734375" style="2" customWidth="1"/>
    <col min="11" max="11" width="8.88671875" style="2" customWidth="1"/>
    <col min="12" max="16384" width="8.88671875" style="2"/>
  </cols>
  <sheetData>
    <row r="1" spans="1:16" ht="30" customHeight="1" x14ac:dyDescent="0.25">
      <c r="A1" s="71" t="s">
        <v>38</v>
      </c>
      <c r="K1" s="15"/>
      <c r="L1" s="15"/>
      <c r="M1" s="16"/>
      <c r="N1" s="16"/>
    </row>
    <row r="2" spans="1:16" ht="15" customHeight="1" x14ac:dyDescent="0.25">
      <c r="A2" s="17" t="s">
        <v>1</v>
      </c>
      <c r="B2" s="15"/>
      <c r="C2" s="15"/>
      <c r="D2" s="15"/>
      <c r="E2" s="18"/>
      <c r="F2" s="19"/>
      <c r="G2" s="19"/>
      <c r="H2" s="19"/>
      <c r="I2" s="19"/>
      <c r="J2" s="18"/>
      <c r="K2" s="18"/>
      <c r="L2" s="15"/>
      <c r="M2" s="16"/>
      <c r="N2" s="16"/>
    </row>
    <row r="3" spans="1:16" ht="19.95" customHeight="1" x14ac:dyDescent="0.25">
      <c r="A3" s="20" t="s">
        <v>1</v>
      </c>
      <c r="B3" s="6" t="s">
        <v>43</v>
      </c>
      <c r="C3" s="1"/>
      <c r="D3" s="21"/>
      <c r="G3" s="22" t="s">
        <v>1</v>
      </c>
      <c r="J3" s="7" t="s">
        <v>1</v>
      </c>
      <c r="K3" s="13"/>
    </row>
    <row r="4" spans="1:16" ht="19.95" customHeight="1" x14ac:dyDescent="0.4">
      <c r="A4" s="23" t="s">
        <v>1</v>
      </c>
      <c r="C4" s="9">
        <v>1365.2</v>
      </c>
      <c r="D4" s="21"/>
    </row>
    <row r="5" spans="1:16" ht="19.95" customHeight="1" x14ac:dyDescent="0.25">
      <c r="D5" s="21"/>
    </row>
    <row r="6" spans="1:16" ht="19.95" customHeight="1" x14ac:dyDescent="0.25">
      <c r="A6" s="20" t="s">
        <v>1</v>
      </c>
      <c r="C6" s="24" t="s">
        <v>14</v>
      </c>
      <c r="D6" s="21"/>
    </row>
    <row r="7" spans="1:16" ht="19.95" customHeight="1" x14ac:dyDescent="0.25">
      <c r="A7" s="25" t="s">
        <v>1</v>
      </c>
      <c r="C7" s="124" t="e">
        <f>'4. Total Albedo'!N14</f>
        <v>#VALUE!</v>
      </c>
      <c r="D7" s="40" t="s">
        <v>1</v>
      </c>
      <c r="E7" s="40" t="s">
        <v>1</v>
      </c>
    </row>
    <row r="8" spans="1:16" ht="19.95" customHeight="1" x14ac:dyDescent="0.25">
      <c r="C8" s="15"/>
      <c r="F8" s="26"/>
      <c r="G8" s="26"/>
      <c r="H8" s="26"/>
      <c r="I8" s="26"/>
      <c r="J8" s="26"/>
      <c r="K8" s="26"/>
      <c r="L8" s="26"/>
      <c r="M8" s="26"/>
      <c r="N8" s="26"/>
    </row>
    <row r="9" spans="1:16" ht="19.95" customHeight="1" x14ac:dyDescent="0.25">
      <c r="C9" s="24" t="s">
        <v>18</v>
      </c>
      <c r="E9" s="49" t="s">
        <v>1</v>
      </c>
      <c r="F9" s="26"/>
      <c r="G9" s="41">
        <v>254.85853823152263</v>
      </c>
      <c r="H9" s="26"/>
      <c r="I9" s="26"/>
      <c r="J9" s="26"/>
      <c r="K9" s="26"/>
      <c r="L9" s="26"/>
      <c r="M9" s="26"/>
      <c r="N9" s="26"/>
    </row>
    <row r="10" spans="1:16" ht="19.95" customHeight="1" x14ac:dyDescent="0.25">
      <c r="C10" s="99" t="s">
        <v>1</v>
      </c>
      <c r="E10" s="50" t="s">
        <v>1</v>
      </c>
      <c r="F10" s="18"/>
      <c r="G10" s="18"/>
      <c r="H10" s="18"/>
      <c r="I10" s="18"/>
      <c r="J10" s="42"/>
      <c r="K10" s="18"/>
      <c r="L10" s="18"/>
      <c r="M10" s="28"/>
      <c r="N10" s="28"/>
    </row>
    <row r="11" spans="1:16" ht="19.95" customHeight="1" x14ac:dyDescent="0.25">
      <c r="A11" s="15"/>
      <c r="E11" s="40" t="s">
        <v>1</v>
      </c>
      <c r="G11" s="22" t="s">
        <v>1</v>
      </c>
      <c r="J11" s="37" t="s">
        <v>2</v>
      </c>
      <c r="L11" s="37" t="s">
        <v>0</v>
      </c>
      <c r="M11" s="28"/>
      <c r="N11" s="28"/>
    </row>
    <row r="12" spans="1:16" ht="19.95" customHeight="1" x14ac:dyDescent="0.3">
      <c r="A12" s="30"/>
      <c r="B12" s="11" t="s">
        <v>34</v>
      </c>
      <c r="C12" s="27"/>
      <c r="G12" s="7" t="s">
        <v>5</v>
      </c>
      <c r="J12" s="76">
        <f>(POWER((C4)/(4*(0.0000000567)),0.25))-273.15</f>
        <v>5.3904720996275728</v>
      </c>
      <c r="K12" s="77"/>
      <c r="L12" s="76">
        <f>(((9/5)*J12)+32)</f>
        <v>41.702849779329632</v>
      </c>
      <c r="M12" s="28"/>
      <c r="N12" s="26"/>
    </row>
    <row r="13" spans="1:16" ht="19.95" customHeight="1" x14ac:dyDescent="0.25">
      <c r="A13" s="30"/>
      <c r="B13" s="12" t="s">
        <v>44</v>
      </c>
      <c r="D13" s="15"/>
      <c r="E13" s="15"/>
      <c r="G13" s="7" t="s">
        <v>3</v>
      </c>
      <c r="J13" s="76">
        <f>(POWER(((1-'3. Surface Features'!C7)*C4)/(4*(0.0000000567)),0.25))-273.15</f>
        <v>5.3904720996275728</v>
      </c>
      <c r="K13" s="77"/>
      <c r="L13" s="76">
        <f>(((9/5)*J13)+32)</f>
        <v>41.702849779329632</v>
      </c>
      <c r="M13" s="28"/>
      <c r="N13" s="26"/>
    </row>
    <row r="14" spans="1:16" ht="19.95" customHeight="1" x14ac:dyDescent="0.25">
      <c r="A14" s="30"/>
      <c r="B14" s="15"/>
      <c r="C14" s="29" t="e">
        <f>((1-C7)*C4)</f>
        <v>#VALUE!</v>
      </c>
      <c r="D14" s="15"/>
      <c r="E14" s="15"/>
      <c r="F14" s="18"/>
      <c r="G14" s="74" t="s">
        <v>15</v>
      </c>
      <c r="J14" s="75" t="e">
        <f>(K14^4*(1+(0.8+0.0005*C10)*0.647))^0.25-273.15</f>
        <v>#VALUE!</v>
      </c>
      <c r="K14" s="43" t="e">
        <f>(POWER(((1-C7)*C4)/(4*(0.0000000567)),0.25))</f>
        <v>#VALUE!</v>
      </c>
      <c r="L14" s="75" t="e">
        <f>(((9/5)*J14)+32)</f>
        <v>#VALUE!</v>
      </c>
      <c r="M14" s="28"/>
      <c r="N14" s="28"/>
    </row>
    <row r="15" spans="1:16" ht="19.95" customHeight="1" x14ac:dyDescent="0.25">
      <c r="A15" s="30"/>
      <c r="D15" s="15"/>
      <c r="E15" s="15"/>
      <c r="F15" s="18"/>
      <c r="M15" s="15"/>
      <c r="N15" s="15"/>
      <c r="O15" s="16"/>
      <c r="P15" s="85" t="s">
        <v>1</v>
      </c>
    </row>
    <row r="16" spans="1:16" ht="19.95" customHeight="1" x14ac:dyDescent="0.25">
      <c r="A16" s="31"/>
      <c r="B16" s="31"/>
      <c r="C16" s="31"/>
      <c r="D16" s="15"/>
      <c r="E16" s="15"/>
      <c r="F16" s="26"/>
      <c r="G16" s="26"/>
      <c r="H16" s="26"/>
      <c r="I16" s="26"/>
      <c r="J16" s="26"/>
      <c r="K16" s="18"/>
      <c r="L16" s="18"/>
      <c r="M16" s="28"/>
      <c r="N16" s="28"/>
    </row>
    <row r="17" spans="1:16" ht="19.95" customHeight="1" x14ac:dyDescent="0.25">
      <c r="A17" s="15"/>
      <c r="G17" s="33" t="s">
        <v>1</v>
      </c>
      <c r="I17" s="15"/>
      <c r="J17" s="15"/>
      <c r="L17" s="15"/>
      <c r="M17" s="15"/>
      <c r="N17" s="15"/>
      <c r="O17" s="16"/>
      <c r="P17" s="16"/>
    </row>
    <row r="18" spans="1:16" ht="19.95" customHeight="1" x14ac:dyDescent="0.25">
      <c r="A18" s="15"/>
      <c r="B18" s="15"/>
      <c r="C18" s="15"/>
      <c r="N18" s="16"/>
    </row>
    <row r="19" spans="1:16" ht="19.95" customHeight="1" x14ac:dyDescent="0.25">
      <c r="A19" s="15"/>
      <c r="C19" s="15"/>
      <c r="E19" s="32"/>
      <c r="K19" s="15"/>
      <c r="L19" s="15"/>
      <c r="M19" s="16"/>
      <c r="N19" s="16"/>
    </row>
    <row r="20" spans="1:16" ht="19.95" customHeight="1" x14ac:dyDescent="0.25">
      <c r="A20" s="15"/>
      <c r="B20" s="15"/>
      <c r="C20" s="15"/>
      <c r="E20" s="32"/>
      <c r="F20" s="15"/>
      <c r="G20" s="15"/>
      <c r="H20" s="15"/>
      <c r="I20" s="15"/>
      <c r="J20" s="15"/>
      <c r="K20" s="15"/>
      <c r="L20" s="15"/>
      <c r="M20" s="16"/>
      <c r="N20" s="16"/>
    </row>
    <row r="21" spans="1:16" ht="19.95" customHeight="1" x14ac:dyDescent="0.25">
      <c r="A21" s="15"/>
      <c r="B21" s="15"/>
      <c r="C21" s="15"/>
      <c r="D21" s="34" t="s">
        <v>1</v>
      </c>
      <c r="E21" s="34"/>
      <c r="F21" s="35"/>
      <c r="K21" s="15"/>
      <c r="L21" s="15"/>
      <c r="M21" s="16"/>
      <c r="N21" s="16"/>
    </row>
    <row r="22" spans="1:16" ht="19.95" customHeight="1" x14ac:dyDescent="0.25">
      <c r="A22" s="15"/>
      <c r="B22" s="15"/>
      <c r="C22" s="15"/>
      <c r="D22" s="33"/>
      <c r="E22" s="33"/>
      <c r="F22" s="15"/>
      <c r="G22" s="15"/>
      <c r="H22" s="15"/>
      <c r="I22" s="15"/>
      <c r="K22" s="15"/>
      <c r="L22" s="15"/>
      <c r="M22" s="16"/>
      <c r="N22" s="16"/>
    </row>
    <row r="23" spans="1:16" ht="19.95" customHeight="1" x14ac:dyDescent="0.25">
      <c r="D23" s="33"/>
    </row>
    <row r="24" spans="1:16" ht="19.95" customHeight="1" x14ac:dyDescent="0.25">
      <c r="D24" s="15"/>
      <c r="E24" s="15"/>
      <c r="F24" s="16"/>
      <c r="G24" s="16"/>
      <c r="H24" s="16"/>
      <c r="I24" s="16"/>
      <c r="J24" s="16"/>
      <c r="K24" s="15"/>
      <c r="L24" s="15"/>
      <c r="M24" s="16"/>
      <c r="N24" s="16"/>
    </row>
    <row r="25" spans="1:16" ht="19.95" customHeight="1" x14ac:dyDescent="0.25">
      <c r="D25" s="15"/>
      <c r="E25" s="15"/>
      <c r="F25" s="16"/>
      <c r="G25" s="16"/>
      <c r="H25" s="16"/>
      <c r="I25" s="16"/>
      <c r="J25" s="16"/>
      <c r="K25" s="15"/>
      <c r="L25" s="15"/>
      <c r="M25" s="16"/>
      <c r="N25" s="16"/>
    </row>
    <row r="26" spans="1:16" ht="19.95" customHeight="1" x14ac:dyDescent="0.25">
      <c r="D26" s="15"/>
      <c r="E26" s="15"/>
      <c r="K26" s="15"/>
      <c r="L26" s="15"/>
      <c r="M26" s="16"/>
      <c r="N26" s="16"/>
    </row>
    <row r="27" spans="1:16" ht="19.95" customHeight="1" x14ac:dyDescent="0.25">
      <c r="A27" s="15"/>
      <c r="B27" s="15"/>
      <c r="C27" s="36"/>
      <c r="D27" s="15"/>
      <c r="E27" s="15"/>
      <c r="K27" s="15"/>
      <c r="L27" s="15"/>
      <c r="M27" s="16"/>
      <c r="N27" s="16"/>
    </row>
    <row r="28" spans="1:16" ht="19.95" customHeight="1" x14ac:dyDescent="0.25">
      <c r="A28" s="15"/>
      <c r="B28" s="15"/>
      <c r="C28" s="15"/>
      <c r="D28" s="15"/>
      <c r="E28" s="15"/>
      <c r="K28" s="15"/>
      <c r="L28" s="15"/>
      <c r="M28" s="16"/>
      <c r="N28" s="16"/>
    </row>
    <row r="29" spans="1:16" ht="19.95" customHeight="1" x14ac:dyDescent="0.25">
      <c r="A29" s="15"/>
      <c r="B29" s="15"/>
      <c r="C29" s="15"/>
      <c r="D29" s="15"/>
      <c r="E29" s="15"/>
      <c r="L29" s="15"/>
      <c r="M29" s="16"/>
      <c r="N29" s="16"/>
    </row>
    <row r="30" spans="1:16" ht="19.95" customHeight="1" x14ac:dyDescent="0.25">
      <c r="A30" s="15"/>
      <c r="B30" s="15"/>
      <c r="C30" s="15"/>
      <c r="D30" s="15"/>
      <c r="E30" s="15"/>
      <c r="L30" s="15"/>
      <c r="M30" s="16"/>
      <c r="N30" s="16"/>
    </row>
    <row r="31" spans="1:16" ht="19.95" customHeight="1" x14ac:dyDescent="0.25">
      <c r="A31" s="15"/>
      <c r="B31" s="15"/>
      <c r="C31" s="15"/>
      <c r="D31" s="15"/>
      <c r="E31" s="15"/>
      <c r="L31" s="15"/>
      <c r="M31" s="16"/>
      <c r="N31" s="16"/>
    </row>
    <row r="32" spans="1:16" ht="19.95" customHeight="1" x14ac:dyDescent="0.25">
      <c r="A32" s="15"/>
      <c r="B32" s="15"/>
      <c r="C32" s="15"/>
      <c r="D32" s="15"/>
      <c r="E32" s="15"/>
      <c r="L32" s="15"/>
      <c r="M32" s="16"/>
      <c r="N32" s="16"/>
    </row>
    <row r="33" spans="1:14" ht="19.95" customHeight="1" x14ac:dyDescent="0.25">
      <c r="A33" s="15"/>
      <c r="B33" s="15"/>
      <c r="C33" s="15"/>
      <c r="D33" s="15"/>
      <c r="E33" s="15"/>
      <c r="L33" s="15"/>
      <c r="M33" s="16"/>
      <c r="N33" s="16"/>
    </row>
    <row r="34" spans="1:14" ht="19.95" customHeight="1" x14ac:dyDescent="0.25">
      <c r="A34" s="15"/>
      <c r="B34" s="15"/>
      <c r="C34" s="15"/>
      <c r="D34" s="15"/>
      <c r="E34" s="15"/>
      <c r="L34" s="15"/>
      <c r="M34" s="16"/>
      <c r="N34" s="16"/>
    </row>
    <row r="35" spans="1:14" ht="19.95" customHeight="1" x14ac:dyDescent="0.25">
      <c r="A35" s="15"/>
      <c r="B35" s="15"/>
      <c r="C35" s="15"/>
      <c r="D35" s="15"/>
      <c r="E35" s="15"/>
      <c r="L35" s="15"/>
      <c r="M35" s="16"/>
      <c r="N35" s="16"/>
    </row>
    <row r="36" spans="1:14" ht="19.95" customHeight="1" x14ac:dyDescent="0.25">
      <c r="A36" s="15"/>
      <c r="B36" s="15"/>
      <c r="C36" s="15"/>
      <c r="D36" s="36"/>
      <c r="E36" s="36"/>
      <c r="L36" s="15"/>
      <c r="M36" s="16"/>
      <c r="N36" s="16"/>
    </row>
    <row r="37" spans="1:14" ht="19.95" customHeight="1" x14ac:dyDescent="0.25">
      <c r="A37" s="15"/>
      <c r="B37" s="15"/>
      <c r="C37" s="15"/>
      <c r="D37" s="32"/>
      <c r="E37" s="32"/>
      <c r="L37" s="15"/>
      <c r="M37" s="16"/>
      <c r="N37" s="16"/>
    </row>
    <row r="38" spans="1:14" ht="19.95" customHeight="1" x14ac:dyDescent="0.25">
      <c r="A38" s="16"/>
      <c r="B38" s="16"/>
      <c r="C38" s="16"/>
      <c r="D38" s="15"/>
      <c r="E38" s="15"/>
      <c r="L38" s="15"/>
      <c r="M38" s="16"/>
      <c r="N38" s="16"/>
    </row>
    <row r="39" spans="1:14" ht="19.95" customHeight="1" x14ac:dyDescent="0.25">
      <c r="A39" s="16"/>
      <c r="B39" s="16"/>
      <c r="C39" s="16"/>
      <c r="D39" s="15"/>
      <c r="E39" s="15"/>
      <c r="K39" s="15"/>
      <c r="L39" s="15"/>
      <c r="M39" s="16"/>
      <c r="N39" s="16"/>
    </row>
    <row r="40" spans="1:14" x14ac:dyDescent="0.25">
      <c r="D40" s="15"/>
      <c r="E40" s="15"/>
      <c r="K40" s="15"/>
      <c r="L40" s="15"/>
      <c r="M40" s="16"/>
      <c r="N40" s="16"/>
    </row>
    <row r="41" spans="1:14" x14ac:dyDescent="0.25">
      <c r="D41" s="15"/>
      <c r="E41" s="15"/>
      <c r="K41" s="15"/>
      <c r="L41" s="15"/>
      <c r="N41" s="16"/>
    </row>
    <row r="42" spans="1:14" x14ac:dyDescent="0.25">
      <c r="D42" s="15"/>
      <c r="E42" s="15"/>
      <c r="K42" s="15"/>
      <c r="L42" s="15"/>
      <c r="N42" s="16"/>
    </row>
    <row r="43" spans="1:14" x14ac:dyDescent="0.25">
      <c r="D43" s="15"/>
      <c r="E43" s="15"/>
      <c r="K43" s="15"/>
      <c r="L43" s="15"/>
      <c r="M43" s="16"/>
      <c r="N43" s="16"/>
    </row>
    <row r="44" spans="1:14" x14ac:dyDescent="0.25">
      <c r="D44" s="16"/>
      <c r="E44" s="16"/>
      <c r="K44" s="16"/>
      <c r="L44" s="16"/>
      <c r="M44" s="16"/>
      <c r="N44" s="16"/>
    </row>
    <row r="45" spans="1:14" x14ac:dyDescent="0.25">
      <c r="D45" s="16"/>
      <c r="E45" s="16"/>
      <c r="K45" s="16"/>
    </row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O47"/>
  <sheetViews>
    <sheetView zoomScaleNormal="100" workbookViewId="0">
      <selection activeCell="E14" sqref="E14"/>
    </sheetView>
  </sheetViews>
  <sheetFormatPr defaultRowHeight="13.2" x14ac:dyDescent="0.25"/>
  <cols>
    <col min="1" max="1" width="4.77734375" style="1" customWidth="1"/>
    <col min="2" max="2" width="27.5546875" style="1" customWidth="1"/>
    <col min="3" max="4" width="12.77734375" style="1" customWidth="1"/>
    <col min="5" max="6" width="12.77734375" style="53" customWidth="1"/>
    <col min="7" max="7" width="15.6640625" style="1" customWidth="1"/>
    <col min="8" max="9" width="13.6640625" style="1" customWidth="1"/>
    <col min="10" max="10" width="13.6640625" style="53" customWidth="1"/>
    <col min="11" max="12" width="12.6640625" style="53" customWidth="1"/>
    <col min="13" max="15" width="12.6640625" style="1" customWidth="1"/>
    <col min="16" max="256" width="8.88671875" style="1"/>
    <col min="257" max="257" width="36.6640625" style="1" customWidth="1"/>
    <col min="258" max="258" width="21.5546875" style="1" customWidth="1"/>
    <col min="259" max="263" width="15.6640625" style="1" customWidth="1"/>
    <col min="264" max="266" width="13.6640625" style="1" customWidth="1"/>
    <col min="267" max="271" width="12.6640625" style="1" customWidth="1"/>
    <col min="272" max="512" width="8.88671875" style="1"/>
    <col min="513" max="513" width="36.6640625" style="1" customWidth="1"/>
    <col min="514" max="514" width="21.5546875" style="1" customWidth="1"/>
    <col min="515" max="519" width="15.6640625" style="1" customWidth="1"/>
    <col min="520" max="522" width="13.6640625" style="1" customWidth="1"/>
    <col min="523" max="527" width="12.6640625" style="1" customWidth="1"/>
    <col min="528" max="768" width="8.88671875" style="1"/>
    <col min="769" max="769" width="36.6640625" style="1" customWidth="1"/>
    <col min="770" max="770" width="21.5546875" style="1" customWidth="1"/>
    <col min="771" max="775" width="15.6640625" style="1" customWidth="1"/>
    <col min="776" max="778" width="13.6640625" style="1" customWidth="1"/>
    <col min="779" max="783" width="12.6640625" style="1" customWidth="1"/>
    <col min="784" max="1024" width="8.88671875" style="1"/>
    <col min="1025" max="1025" width="36.6640625" style="1" customWidth="1"/>
    <col min="1026" max="1026" width="21.5546875" style="1" customWidth="1"/>
    <col min="1027" max="1031" width="15.6640625" style="1" customWidth="1"/>
    <col min="1032" max="1034" width="13.6640625" style="1" customWidth="1"/>
    <col min="1035" max="1039" width="12.6640625" style="1" customWidth="1"/>
    <col min="1040" max="1280" width="8.88671875" style="1"/>
    <col min="1281" max="1281" width="36.6640625" style="1" customWidth="1"/>
    <col min="1282" max="1282" width="21.5546875" style="1" customWidth="1"/>
    <col min="1283" max="1287" width="15.6640625" style="1" customWidth="1"/>
    <col min="1288" max="1290" width="13.6640625" style="1" customWidth="1"/>
    <col min="1291" max="1295" width="12.6640625" style="1" customWidth="1"/>
    <col min="1296" max="1536" width="8.88671875" style="1"/>
    <col min="1537" max="1537" width="36.6640625" style="1" customWidth="1"/>
    <col min="1538" max="1538" width="21.5546875" style="1" customWidth="1"/>
    <col min="1539" max="1543" width="15.6640625" style="1" customWidth="1"/>
    <col min="1544" max="1546" width="13.6640625" style="1" customWidth="1"/>
    <col min="1547" max="1551" width="12.6640625" style="1" customWidth="1"/>
    <col min="1552" max="1792" width="8.88671875" style="1"/>
    <col min="1793" max="1793" width="36.6640625" style="1" customWidth="1"/>
    <col min="1794" max="1794" width="21.5546875" style="1" customWidth="1"/>
    <col min="1795" max="1799" width="15.6640625" style="1" customWidth="1"/>
    <col min="1800" max="1802" width="13.6640625" style="1" customWidth="1"/>
    <col min="1803" max="1807" width="12.6640625" style="1" customWidth="1"/>
    <col min="1808" max="2048" width="8.88671875" style="1"/>
    <col min="2049" max="2049" width="36.6640625" style="1" customWidth="1"/>
    <col min="2050" max="2050" width="21.5546875" style="1" customWidth="1"/>
    <col min="2051" max="2055" width="15.6640625" style="1" customWidth="1"/>
    <col min="2056" max="2058" width="13.6640625" style="1" customWidth="1"/>
    <col min="2059" max="2063" width="12.6640625" style="1" customWidth="1"/>
    <col min="2064" max="2304" width="8.88671875" style="1"/>
    <col min="2305" max="2305" width="36.6640625" style="1" customWidth="1"/>
    <col min="2306" max="2306" width="21.5546875" style="1" customWidth="1"/>
    <col min="2307" max="2311" width="15.6640625" style="1" customWidth="1"/>
    <col min="2312" max="2314" width="13.6640625" style="1" customWidth="1"/>
    <col min="2315" max="2319" width="12.6640625" style="1" customWidth="1"/>
    <col min="2320" max="2560" width="8.88671875" style="1"/>
    <col min="2561" max="2561" width="36.6640625" style="1" customWidth="1"/>
    <col min="2562" max="2562" width="21.5546875" style="1" customWidth="1"/>
    <col min="2563" max="2567" width="15.6640625" style="1" customWidth="1"/>
    <col min="2568" max="2570" width="13.6640625" style="1" customWidth="1"/>
    <col min="2571" max="2575" width="12.6640625" style="1" customWidth="1"/>
    <col min="2576" max="2816" width="8.88671875" style="1"/>
    <col min="2817" max="2817" width="36.6640625" style="1" customWidth="1"/>
    <col min="2818" max="2818" width="21.5546875" style="1" customWidth="1"/>
    <col min="2819" max="2823" width="15.6640625" style="1" customWidth="1"/>
    <col min="2824" max="2826" width="13.6640625" style="1" customWidth="1"/>
    <col min="2827" max="2831" width="12.6640625" style="1" customWidth="1"/>
    <col min="2832" max="3072" width="8.88671875" style="1"/>
    <col min="3073" max="3073" width="36.6640625" style="1" customWidth="1"/>
    <col min="3074" max="3074" width="21.5546875" style="1" customWidth="1"/>
    <col min="3075" max="3079" width="15.6640625" style="1" customWidth="1"/>
    <col min="3080" max="3082" width="13.6640625" style="1" customWidth="1"/>
    <col min="3083" max="3087" width="12.6640625" style="1" customWidth="1"/>
    <col min="3088" max="3328" width="8.88671875" style="1"/>
    <col min="3329" max="3329" width="36.6640625" style="1" customWidth="1"/>
    <col min="3330" max="3330" width="21.5546875" style="1" customWidth="1"/>
    <col min="3331" max="3335" width="15.6640625" style="1" customWidth="1"/>
    <col min="3336" max="3338" width="13.6640625" style="1" customWidth="1"/>
    <col min="3339" max="3343" width="12.6640625" style="1" customWidth="1"/>
    <col min="3344" max="3584" width="8.88671875" style="1"/>
    <col min="3585" max="3585" width="36.6640625" style="1" customWidth="1"/>
    <col min="3586" max="3586" width="21.5546875" style="1" customWidth="1"/>
    <col min="3587" max="3591" width="15.6640625" style="1" customWidth="1"/>
    <col min="3592" max="3594" width="13.6640625" style="1" customWidth="1"/>
    <col min="3595" max="3599" width="12.6640625" style="1" customWidth="1"/>
    <col min="3600" max="3840" width="8.88671875" style="1"/>
    <col min="3841" max="3841" width="36.6640625" style="1" customWidth="1"/>
    <col min="3842" max="3842" width="21.5546875" style="1" customWidth="1"/>
    <col min="3843" max="3847" width="15.6640625" style="1" customWidth="1"/>
    <col min="3848" max="3850" width="13.6640625" style="1" customWidth="1"/>
    <col min="3851" max="3855" width="12.6640625" style="1" customWidth="1"/>
    <col min="3856" max="4096" width="8.88671875" style="1"/>
    <col min="4097" max="4097" width="36.6640625" style="1" customWidth="1"/>
    <col min="4098" max="4098" width="21.5546875" style="1" customWidth="1"/>
    <col min="4099" max="4103" width="15.6640625" style="1" customWidth="1"/>
    <col min="4104" max="4106" width="13.6640625" style="1" customWidth="1"/>
    <col min="4107" max="4111" width="12.6640625" style="1" customWidth="1"/>
    <col min="4112" max="4352" width="8.88671875" style="1"/>
    <col min="4353" max="4353" width="36.6640625" style="1" customWidth="1"/>
    <col min="4354" max="4354" width="21.5546875" style="1" customWidth="1"/>
    <col min="4355" max="4359" width="15.6640625" style="1" customWidth="1"/>
    <col min="4360" max="4362" width="13.6640625" style="1" customWidth="1"/>
    <col min="4363" max="4367" width="12.6640625" style="1" customWidth="1"/>
    <col min="4368" max="4608" width="8.88671875" style="1"/>
    <col min="4609" max="4609" width="36.6640625" style="1" customWidth="1"/>
    <col min="4610" max="4610" width="21.5546875" style="1" customWidth="1"/>
    <col min="4611" max="4615" width="15.6640625" style="1" customWidth="1"/>
    <col min="4616" max="4618" width="13.6640625" style="1" customWidth="1"/>
    <col min="4619" max="4623" width="12.6640625" style="1" customWidth="1"/>
    <col min="4624" max="4864" width="8.88671875" style="1"/>
    <col min="4865" max="4865" width="36.6640625" style="1" customWidth="1"/>
    <col min="4866" max="4866" width="21.5546875" style="1" customWidth="1"/>
    <col min="4867" max="4871" width="15.6640625" style="1" customWidth="1"/>
    <col min="4872" max="4874" width="13.6640625" style="1" customWidth="1"/>
    <col min="4875" max="4879" width="12.6640625" style="1" customWidth="1"/>
    <col min="4880" max="5120" width="8.88671875" style="1"/>
    <col min="5121" max="5121" width="36.6640625" style="1" customWidth="1"/>
    <col min="5122" max="5122" width="21.5546875" style="1" customWidth="1"/>
    <col min="5123" max="5127" width="15.6640625" style="1" customWidth="1"/>
    <col min="5128" max="5130" width="13.6640625" style="1" customWidth="1"/>
    <col min="5131" max="5135" width="12.6640625" style="1" customWidth="1"/>
    <col min="5136" max="5376" width="8.88671875" style="1"/>
    <col min="5377" max="5377" width="36.6640625" style="1" customWidth="1"/>
    <col min="5378" max="5378" width="21.5546875" style="1" customWidth="1"/>
    <col min="5379" max="5383" width="15.6640625" style="1" customWidth="1"/>
    <col min="5384" max="5386" width="13.6640625" style="1" customWidth="1"/>
    <col min="5387" max="5391" width="12.6640625" style="1" customWidth="1"/>
    <col min="5392" max="5632" width="8.88671875" style="1"/>
    <col min="5633" max="5633" width="36.6640625" style="1" customWidth="1"/>
    <col min="5634" max="5634" width="21.5546875" style="1" customWidth="1"/>
    <col min="5635" max="5639" width="15.6640625" style="1" customWidth="1"/>
    <col min="5640" max="5642" width="13.6640625" style="1" customWidth="1"/>
    <col min="5643" max="5647" width="12.6640625" style="1" customWidth="1"/>
    <col min="5648" max="5888" width="8.88671875" style="1"/>
    <col min="5889" max="5889" width="36.6640625" style="1" customWidth="1"/>
    <col min="5890" max="5890" width="21.5546875" style="1" customWidth="1"/>
    <col min="5891" max="5895" width="15.6640625" style="1" customWidth="1"/>
    <col min="5896" max="5898" width="13.6640625" style="1" customWidth="1"/>
    <col min="5899" max="5903" width="12.6640625" style="1" customWidth="1"/>
    <col min="5904" max="6144" width="8.88671875" style="1"/>
    <col min="6145" max="6145" width="36.6640625" style="1" customWidth="1"/>
    <col min="6146" max="6146" width="21.5546875" style="1" customWidth="1"/>
    <col min="6147" max="6151" width="15.6640625" style="1" customWidth="1"/>
    <col min="6152" max="6154" width="13.6640625" style="1" customWidth="1"/>
    <col min="6155" max="6159" width="12.6640625" style="1" customWidth="1"/>
    <col min="6160" max="6400" width="8.88671875" style="1"/>
    <col min="6401" max="6401" width="36.6640625" style="1" customWidth="1"/>
    <col min="6402" max="6402" width="21.5546875" style="1" customWidth="1"/>
    <col min="6403" max="6407" width="15.6640625" style="1" customWidth="1"/>
    <col min="6408" max="6410" width="13.6640625" style="1" customWidth="1"/>
    <col min="6411" max="6415" width="12.6640625" style="1" customWidth="1"/>
    <col min="6416" max="6656" width="8.88671875" style="1"/>
    <col min="6657" max="6657" width="36.6640625" style="1" customWidth="1"/>
    <col min="6658" max="6658" width="21.5546875" style="1" customWidth="1"/>
    <col min="6659" max="6663" width="15.6640625" style="1" customWidth="1"/>
    <col min="6664" max="6666" width="13.6640625" style="1" customWidth="1"/>
    <col min="6667" max="6671" width="12.6640625" style="1" customWidth="1"/>
    <col min="6672" max="6912" width="8.88671875" style="1"/>
    <col min="6913" max="6913" width="36.6640625" style="1" customWidth="1"/>
    <col min="6914" max="6914" width="21.5546875" style="1" customWidth="1"/>
    <col min="6915" max="6919" width="15.6640625" style="1" customWidth="1"/>
    <col min="6920" max="6922" width="13.6640625" style="1" customWidth="1"/>
    <col min="6923" max="6927" width="12.6640625" style="1" customWidth="1"/>
    <col min="6928" max="7168" width="8.88671875" style="1"/>
    <col min="7169" max="7169" width="36.6640625" style="1" customWidth="1"/>
    <col min="7170" max="7170" width="21.5546875" style="1" customWidth="1"/>
    <col min="7171" max="7175" width="15.6640625" style="1" customWidth="1"/>
    <col min="7176" max="7178" width="13.6640625" style="1" customWidth="1"/>
    <col min="7179" max="7183" width="12.6640625" style="1" customWidth="1"/>
    <col min="7184" max="7424" width="8.88671875" style="1"/>
    <col min="7425" max="7425" width="36.6640625" style="1" customWidth="1"/>
    <col min="7426" max="7426" width="21.5546875" style="1" customWidth="1"/>
    <col min="7427" max="7431" width="15.6640625" style="1" customWidth="1"/>
    <col min="7432" max="7434" width="13.6640625" style="1" customWidth="1"/>
    <col min="7435" max="7439" width="12.6640625" style="1" customWidth="1"/>
    <col min="7440" max="7680" width="8.88671875" style="1"/>
    <col min="7681" max="7681" width="36.6640625" style="1" customWidth="1"/>
    <col min="7682" max="7682" width="21.5546875" style="1" customWidth="1"/>
    <col min="7683" max="7687" width="15.6640625" style="1" customWidth="1"/>
    <col min="7688" max="7690" width="13.6640625" style="1" customWidth="1"/>
    <col min="7691" max="7695" width="12.6640625" style="1" customWidth="1"/>
    <col min="7696" max="7936" width="8.88671875" style="1"/>
    <col min="7937" max="7937" width="36.6640625" style="1" customWidth="1"/>
    <col min="7938" max="7938" width="21.5546875" style="1" customWidth="1"/>
    <col min="7939" max="7943" width="15.6640625" style="1" customWidth="1"/>
    <col min="7944" max="7946" width="13.6640625" style="1" customWidth="1"/>
    <col min="7947" max="7951" width="12.6640625" style="1" customWidth="1"/>
    <col min="7952" max="8192" width="8.88671875" style="1"/>
    <col min="8193" max="8193" width="36.6640625" style="1" customWidth="1"/>
    <col min="8194" max="8194" width="21.5546875" style="1" customWidth="1"/>
    <col min="8195" max="8199" width="15.6640625" style="1" customWidth="1"/>
    <col min="8200" max="8202" width="13.6640625" style="1" customWidth="1"/>
    <col min="8203" max="8207" width="12.6640625" style="1" customWidth="1"/>
    <col min="8208" max="8448" width="8.88671875" style="1"/>
    <col min="8449" max="8449" width="36.6640625" style="1" customWidth="1"/>
    <col min="8450" max="8450" width="21.5546875" style="1" customWidth="1"/>
    <col min="8451" max="8455" width="15.6640625" style="1" customWidth="1"/>
    <col min="8456" max="8458" width="13.6640625" style="1" customWidth="1"/>
    <col min="8459" max="8463" width="12.6640625" style="1" customWidth="1"/>
    <col min="8464" max="8704" width="8.88671875" style="1"/>
    <col min="8705" max="8705" width="36.6640625" style="1" customWidth="1"/>
    <col min="8706" max="8706" width="21.5546875" style="1" customWidth="1"/>
    <col min="8707" max="8711" width="15.6640625" style="1" customWidth="1"/>
    <col min="8712" max="8714" width="13.6640625" style="1" customWidth="1"/>
    <col min="8715" max="8719" width="12.6640625" style="1" customWidth="1"/>
    <col min="8720" max="8960" width="8.88671875" style="1"/>
    <col min="8961" max="8961" width="36.6640625" style="1" customWidth="1"/>
    <col min="8962" max="8962" width="21.5546875" style="1" customWidth="1"/>
    <col min="8963" max="8967" width="15.6640625" style="1" customWidth="1"/>
    <col min="8968" max="8970" width="13.6640625" style="1" customWidth="1"/>
    <col min="8971" max="8975" width="12.6640625" style="1" customWidth="1"/>
    <col min="8976" max="9216" width="8.88671875" style="1"/>
    <col min="9217" max="9217" width="36.6640625" style="1" customWidth="1"/>
    <col min="9218" max="9218" width="21.5546875" style="1" customWidth="1"/>
    <col min="9219" max="9223" width="15.6640625" style="1" customWidth="1"/>
    <col min="9224" max="9226" width="13.6640625" style="1" customWidth="1"/>
    <col min="9227" max="9231" width="12.6640625" style="1" customWidth="1"/>
    <col min="9232" max="9472" width="8.88671875" style="1"/>
    <col min="9473" max="9473" width="36.6640625" style="1" customWidth="1"/>
    <col min="9474" max="9474" width="21.5546875" style="1" customWidth="1"/>
    <col min="9475" max="9479" width="15.6640625" style="1" customWidth="1"/>
    <col min="9480" max="9482" width="13.6640625" style="1" customWidth="1"/>
    <col min="9483" max="9487" width="12.6640625" style="1" customWidth="1"/>
    <col min="9488" max="9728" width="8.88671875" style="1"/>
    <col min="9729" max="9729" width="36.6640625" style="1" customWidth="1"/>
    <col min="9730" max="9730" width="21.5546875" style="1" customWidth="1"/>
    <col min="9731" max="9735" width="15.6640625" style="1" customWidth="1"/>
    <col min="9736" max="9738" width="13.6640625" style="1" customWidth="1"/>
    <col min="9739" max="9743" width="12.6640625" style="1" customWidth="1"/>
    <col min="9744" max="9984" width="8.88671875" style="1"/>
    <col min="9985" max="9985" width="36.6640625" style="1" customWidth="1"/>
    <col min="9986" max="9986" width="21.5546875" style="1" customWidth="1"/>
    <col min="9987" max="9991" width="15.6640625" style="1" customWidth="1"/>
    <col min="9992" max="9994" width="13.6640625" style="1" customWidth="1"/>
    <col min="9995" max="9999" width="12.6640625" style="1" customWidth="1"/>
    <col min="10000" max="10240" width="8.88671875" style="1"/>
    <col min="10241" max="10241" width="36.6640625" style="1" customWidth="1"/>
    <col min="10242" max="10242" width="21.5546875" style="1" customWidth="1"/>
    <col min="10243" max="10247" width="15.6640625" style="1" customWidth="1"/>
    <col min="10248" max="10250" width="13.6640625" style="1" customWidth="1"/>
    <col min="10251" max="10255" width="12.6640625" style="1" customWidth="1"/>
    <col min="10256" max="10496" width="8.88671875" style="1"/>
    <col min="10497" max="10497" width="36.6640625" style="1" customWidth="1"/>
    <col min="10498" max="10498" width="21.5546875" style="1" customWidth="1"/>
    <col min="10499" max="10503" width="15.6640625" style="1" customWidth="1"/>
    <col min="10504" max="10506" width="13.6640625" style="1" customWidth="1"/>
    <col min="10507" max="10511" width="12.6640625" style="1" customWidth="1"/>
    <col min="10512" max="10752" width="8.88671875" style="1"/>
    <col min="10753" max="10753" width="36.6640625" style="1" customWidth="1"/>
    <col min="10754" max="10754" width="21.5546875" style="1" customWidth="1"/>
    <col min="10755" max="10759" width="15.6640625" style="1" customWidth="1"/>
    <col min="10760" max="10762" width="13.6640625" style="1" customWidth="1"/>
    <col min="10763" max="10767" width="12.6640625" style="1" customWidth="1"/>
    <col min="10768" max="11008" width="8.88671875" style="1"/>
    <col min="11009" max="11009" width="36.6640625" style="1" customWidth="1"/>
    <col min="11010" max="11010" width="21.5546875" style="1" customWidth="1"/>
    <col min="11011" max="11015" width="15.6640625" style="1" customWidth="1"/>
    <col min="11016" max="11018" width="13.6640625" style="1" customWidth="1"/>
    <col min="11019" max="11023" width="12.6640625" style="1" customWidth="1"/>
    <col min="11024" max="11264" width="8.88671875" style="1"/>
    <col min="11265" max="11265" width="36.6640625" style="1" customWidth="1"/>
    <col min="11266" max="11266" width="21.5546875" style="1" customWidth="1"/>
    <col min="11267" max="11271" width="15.6640625" style="1" customWidth="1"/>
    <col min="11272" max="11274" width="13.6640625" style="1" customWidth="1"/>
    <col min="11275" max="11279" width="12.6640625" style="1" customWidth="1"/>
    <col min="11280" max="11520" width="8.88671875" style="1"/>
    <col min="11521" max="11521" width="36.6640625" style="1" customWidth="1"/>
    <col min="11522" max="11522" width="21.5546875" style="1" customWidth="1"/>
    <col min="11523" max="11527" width="15.6640625" style="1" customWidth="1"/>
    <col min="11528" max="11530" width="13.6640625" style="1" customWidth="1"/>
    <col min="11531" max="11535" width="12.6640625" style="1" customWidth="1"/>
    <col min="11536" max="11776" width="8.88671875" style="1"/>
    <col min="11777" max="11777" width="36.6640625" style="1" customWidth="1"/>
    <col min="11778" max="11778" width="21.5546875" style="1" customWidth="1"/>
    <col min="11779" max="11783" width="15.6640625" style="1" customWidth="1"/>
    <col min="11784" max="11786" width="13.6640625" style="1" customWidth="1"/>
    <col min="11787" max="11791" width="12.6640625" style="1" customWidth="1"/>
    <col min="11792" max="12032" width="8.88671875" style="1"/>
    <col min="12033" max="12033" width="36.6640625" style="1" customWidth="1"/>
    <col min="12034" max="12034" width="21.5546875" style="1" customWidth="1"/>
    <col min="12035" max="12039" width="15.6640625" style="1" customWidth="1"/>
    <col min="12040" max="12042" width="13.6640625" style="1" customWidth="1"/>
    <col min="12043" max="12047" width="12.6640625" style="1" customWidth="1"/>
    <col min="12048" max="12288" width="8.88671875" style="1"/>
    <col min="12289" max="12289" width="36.6640625" style="1" customWidth="1"/>
    <col min="12290" max="12290" width="21.5546875" style="1" customWidth="1"/>
    <col min="12291" max="12295" width="15.6640625" style="1" customWidth="1"/>
    <col min="12296" max="12298" width="13.6640625" style="1" customWidth="1"/>
    <col min="12299" max="12303" width="12.6640625" style="1" customWidth="1"/>
    <col min="12304" max="12544" width="8.88671875" style="1"/>
    <col min="12545" max="12545" width="36.6640625" style="1" customWidth="1"/>
    <col min="12546" max="12546" width="21.5546875" style="1" customWidth="1"/>
    <col min="12547" max="12551" width="15.6640625" style="1" customWidth="1"/>
    <col min="12552" max="12554" width="13.6640625" style="1" customWidth="1"/>
    <col min="12555" max="12559" width="12.6640625" style="1" customWidth="1"/>
    <col min="12560" max="12800" width="8.88671875" style="1"/>
    <col min="12801" max="12801" width="36.6640625" style="1" customWidth="1"/>
    <col min="12802" max="12802" width="21.5546875" style="1" customWidth="1"/>
    <col min="12803" max="12807" width="15.6640625" style="1" customWidth="1"/>
    <col min="12808" max="12810" width="13.6640625" style="1" customWidth="1"/>
    <col min="12811" max="12815" width="12.6640625" style="1" customWidth="1"/>
    <col min="12816" max="13056" width="8.88671875" style="1"/>
    <col min="13057" max="13057" width="36.6640625" style="1" customWidth="1"/>
    <col min="13058" max="13058" width="21.5546875" style="1" customWidth="1"/>
    <col min="13059" max="13063" width="15.6640625" style="1" customWidth="1"/>
    <col min="13064" max="13066" width="13.6640625" style="1" customWidth="1"/>
    <col min="13067" max="13071" width="12.6640625" style="1" customWidth="1"/>
    <col min="13072" max="13312" width="8.88671875" style="1"/>
    <col min="13313" max="13313" width="36.6640625" style="1" customWidth="1"/>
    <col min="13314" max="13314" width="21.5546875" style="1" customWidth="1"/>
    <col min="13315" max="13319" width="15.6640625" style="1" customWidth="1"/>
    <col min="13320" max="13322" width="13.6640625" style="1" customWidth="1"/>
    <col min="13323" max="13327" width="12.6640625" style="1" customWidth="1"/>
    <col min="13328" max="13568" width="8.88671875" style="1"/>
    <col min="13569" max="13569" width="36.6640625" style="1" customWidth="1"/>
    <col min="13570" max="13570" width="21.5546875" style="1" customWidth="1"/>
    <col min="13571" max="13575" width="15.6640625" style="1" customWidth="1"/>
    <col min="13576" max="13578" width="13.6640625" style="1" customWidth="1"/>
    <col min="13579" max="13583" width="12.6640625" style="1" customWidth="1"/>
    <col min="13584" max="13824" width="8.88671875" style="1"/>
    <col min="13825" max="13825" width="36.6640625" style="1" customWidth="1"/>
    <col min="13826" max="13826" width="21.5546875" style="1" customWidth="1"/>
    <col min="13827" max="13831" width="15.6640625" style="1" customWidth="1"/>
    <col min="13832" max="13834" width="13.6640625" style="1" customWidth="1"/>
    <col min="13835" max="13839" width="12.6640625" style="1" customWidth="1"/>
    <col min="13840" max="14080" width="8.88671875" style="1"/>
    <col min="14081" max="14081" width="36.6640625" style="1" customWidth="1"/>
    <col min="14082" max="14082" width="21.5546875" style="1" customWidth="1"/>
    <col min="14083" max="14087" width="15.6640625" style="1" customWidth="1"/>
    <col min="14088" max="14090" width="13.6640625" style="1" customWidth="1"/>
    <col min="14091" max="14095" width="12.6640625" style="1" customWidth="1"/>
    <col min="14096" max="14336" width="8.88671875" style="1"/>
    <col min="14337" max="14337" width="36.6640625" style="1" customWidth="1"/>
    <col min="14338" max="14338" width="21.5546875" style="1" customWidth="1"/>
    <col min="14339" max="14343" width="15.6640625" style="1" customWidth="1"/>
    <col min="14344" max="14346" width="13.6640625" style="1" customWidth="1"/>
    <col min="14347" max="14351" width="12.6640625" style="1" customWidth="1"/>
    <col min="14352" max="14592" width="8.88671875" style="1"/>
    <col min="14593" max="14593" width="36.6640625" style="1" customWidth="1"/>
    <col min="14594" max="14594" width="21.5546875" style="1" customWidth="1"/>
    <col min="14595" max="14599" width="15.6640625" style="1" customWidth="1"/>
    <col min="14600" max="14602" width="13.6640625" style="1" customWidth="1"/>
    <col min="14603" max="14607" width="12.6640625" style="1" customWidth="1"/>
    <col min="14608" max="14848" width="8.88671875" style="1"/>
    <col min="14849" max="14849" width="36.6640625" style="1" customWidth="1"/>
    <col min="14850" max="14850" width="21.5546875" style="1" customWidth="1"/>
    <col min="14851" max="14855" width="15.6640625" style="1" customWidth="1"/>
    <col min="14856" max="14858" width="13.6640625" style="1" customWidth="1"/>
    <col min="14859" max="14863" width="12.6640625" style="1" customWidth="1"/>
    <col min="14864" max="15104" width="8.88671875" style="1"/>
    <col min="15105" max="15105" width="36.6640625" style="1" customWidth="1"/>
    <col min="15106" max="15106" width="21.5546875" style="1" customWidth="1"/>
    <col min="15107" max="15111" width="15.6640625" style="1" customWidth="1"/>
    <col min="15112" max="15114" width="13.6640625" style="1" customWidth="1"/>
    <col min="15115" max="15119" width="12.6640625" style="1" customWidth="1"/>
    <col min="15120" max="15360" width="8.88671875" style="1"/>
    <col min="15361" max="15361" width="36.6640625" style="1" customWidth="1"/>
    <col min="15362" max="15362" width="21.5546875" style="1" customWidth="1"/>
    <col min="15363" max="15367" width="15.6640625" style="1" customWidth="1"/>
    <col min="15368" max="15370" width="13.6640625" style="1" customWidth="1"/>
    <col min="15371" max="15375" width="12.6640625" style="1" customWidth="1"/>
    <col min="15376" max="15616" width="8.88671875" style="1"/>
    <col min="15617" max="15617" width="36.6640625" style="1" customWidth="1"/>
    <col min="15618" max="15618" width="21.5546875" style="1" customWidth="1"/>
    <col min="15619" max="15623" width="15.6640625" style="1" customWidth="1"/>
    <col min="15624" max="15626" width="13.6640625" style="1" customWidth="1"/>
    <col min="15627" max="15631" width="12.6640625" style="1" customWidth="1"/>
    <col min="15632" max="15872" width="8.88671875" style="1"/>
    <col min="15873" max="15873" width="36.6640625" style="1" customWidth="1"/>
    <col min="15874" max="15874" width="21.5546875" style="1" customWidth="1"/>
    <col min="15875" max="15879" width="15.6640625" style="1" customWidth="1"/>
    <col min="15880" max="15882" width="13.6640625" style="1" customWidth="1"/>
    <col min="15883" max="15887" width="12.6640625" style="1" customWidth="1"/>
    <col min="15888" max="16128" width="8.88671875" style="1"/>
    <col min="16129" max="16129" width="36.6640625" style="1" customWidth="1"/>
    <col min="16130" max="16130" width="21.5546875" style="1" customWidth="1"/>
    <col min="16131" max="16135" width="15.6640625" style="1" customWidth="1"/>
    <col min="16136" max="16138" width="13.6640625" style="1" customWidth="1"/>
    <col min="16139" max="16143" width="12.6640625" style="1" customWidth="1"/>
    <col min="16144" max="16384" width="8.88671875" style="1"/>
  </cols>
  <sheetData>
    <row r="1" spans="1:12" ht="30" customHeight="1" x14ac:dyDescent="0.25">
      <c r="A1" s="71" t="s">
        <v>32</v>
      </c>
      <c r="C1" s="3"/>
      <c r="D1" s="3"/>
      <c r="E1" s="52"/>
      <c r="F1" s="52"/>
      <c r="G1" s="3"/>
      <c r="H1" s="3"/>
      <c r="I1" s="3"/>
      <c r="J1" s="52"/>
      <c r="K1" s="52"/>
    </row>
    <row r="2" spans="1:12" ht="19.95" customHeight="1" x14ac:dyDescent="0.3">
      <c r="A2" s="51" t="s">
        <v>1</v>
      </c>
      <c r="C2" s="3"/>
      <c r="D2" s="3"/>
      <c r="E2" s="52"/>
      <c r="F2" s="52"/>
      <c r="G2" s="3"/>
      <c r="H2" s="3"/>
      <c r="I2" s="3"/>
      <c r="J2" s="52"/>
      <c r="K2" s="52"/>
    </row>
    <row r="3" spans="1:12" ht="19.95" customHeight="1" x14ac:dyDescent="0.25">
      <c r="B3" s="6"/>
      <c r="C3" s="64" t="s">
        <v>19</v>
      </c>
      <c r="D3" s="64" t="s">
        <v>20</v>
      </c>
      <c r="E3" s="64" t="s">
        <v>21</v>
      </c>
      <c r="F3" s="37" t="s">
        <v>22</v>
      </c>
      <c r="G3" s="5"/>
      <c r="H3" s="3"/>
      <c r="I3" s="3"/>
      <c r="J3" s="52"/>
      <c r="K3" s="52"/>
    </row>
    <row r="4" spans="1:12" ht="19.95" customHeight="1" x14ac:dyDescent="0.25">
      <c r="B4" s="65" t="s">
        <v>23</v>
      </c>
      <c r="C4" s="24">
        <v>70.8</v>
      </c>
      <c r="D4" s="64">
        <v>16.5</v>
      </c>
      <c r="E4" s="64">
        <v>9.6</v>
      </c>
      <c r="F4" s="37">
        <v>3.1</v>
      </c>
      <c r="G4" s="5"/>
      <c r="J4" s="52"/>
      <c r="K4" s="52"/>
    </row>
    <row r="5" spans="1:12" ht="19.95" customHeight="1" x14ac:dyDescent="0.25">
      <c r="B5" s="81" t="s">
        <v>24</v>
      </c>
      <c r="C5" s="84">
        <v>68.331685360024437</v>
      </c>
      <c r="D5" s="84">
        <v>5.2490910407264995</v>
      </c>
      <c r="E5" s="84">
        <v>11.346284875706832</v>
      </c>
      <c r="F5" s="84">
        <v>15.07293872354224</v>
      </c>
      <c r="G5" s="5"/>
      <c r="J5" s="52"/>
      <c r="K5" s="52"/>
    </row>
    <row r="6" spans="1:12" ht="19.95" customHeight="1" x14ac:dyDescent="0.25">
      <c r="G6" s="5"/>
      <c r="J6" s="52"/>
      <c r="K6" s="52"/>
    </row>
    <row r="7" spans="1:12" ht="19.95" customHeight="1" x14ac:dyDescent="0.25">
      <c r="G7" s="5"/>
      <c r="J7" s="52"/>
      <c r="K7" s="52"/>
    </row>
    <row r="8" spans="1:12" ht="19.95" customHeight="1" x14ac:dyDescent="0.25">
      <c r="B8" s="37" t="s">
        <v>19</v>
      </c>
      <c r="C8" s="66" t="s">
        <v>25</v>
      </c>
      <c r="D8" s="59"/>
      <c r="J8" s="52"/>
      <c r="K8" s="52"/>
    </row>
    <row r="9" spans="1:12" ht="19.95" customHeight="1" x14ac:dyDescent="0.25">
      <c r="B9" s="37" t="s">
        <v>20</v>
      </c>
      <c r="C9" s="66" t="s">
        <v>26</v>
      </c>
      <c r="D9" s="67"/>
      <c r="J9" s="52"/>
      <c r="L9" s="1"/>
    </row>
    <row r="10" spans="1:12" ht="19.95" customHeight="1" x14ac:dyDescent="0.3">
      <c r="B10" s="37" t="s">
        <v>21</v>
      </c>
      <c r="C10" s="66" t="s">
        <v>27</v>
      </c>
      <c r="D10" s="70" t="s">
        <v>1</v>
      </c>
      <c r="J10" s="52"/>
      <c r="K10" s="52"/>
    </row>
    <row r="11" spans="1:12" ht="19.95" customHeight="1" x14ac:dyDescent="0.25">
      <c r="B11" s="37" t="s">
        <v>22</v>
      </c>
      <c r="C11" s="66" t="s">
        <v>28</v>
      </c>
      <c r="D11" s="4"/>
      <c r="I11" s="3"/>
      <c r="J11" s="52"/>
      <c r="K11" s="52"/>
    </row>
    <row r="12" spans="1:12" ht="19.95" customHeight="1" x14ac:dyDescent="0.25">
      <c r="B12" s="14"/>
      <c r="C12" s="63"/>
      <c r="D12" s="52"/>
      <c r="I12" s="3"/>
      <c r="J12" s="52"/>
      <c r="K12" s="52"/>
    </row>
    <row r="13" spans="1:12" ht="19.95" customHeight="1" x14ac:dyDescent="0.3">
      <c r="E13" s="10" t="s">
        <v>19</v>
      </c>
      <c r="F13" s="10" t="s">
        <v>20</v>
      </c>
      <c r="G13" s="10" t="s">
        <v>21</v>
      </c>
      <c r="H13" s="10" t="s">
        <v>22</v>
      </c>
      <c r="I13" s="14"/>
      <c r="J13" s="52"/>
      <c r="L13" s="1"/>
    </row>
    <row r="14" spans="1:12" ht="19.95" customHeight="1" x14ac:dyDescent="0.25">
      <c r="D14" s="55"/>
      <c r="E14" s="100" t="s">
        <v>1</v>
      </c>
      <c r="F14" s="100" t="s">
        <v>1</v>
      </c>
      <c r="G14" s="100" t="s">
        <v>1</v>
      </c>
      <c r="H14" s="100" t="s">
        <v>1</v>
      </c>
      <c r="I14" s="14"/>
      <c r="J14" s="52"/>
      <c r="K14" s="53" t="s">
        <v>1</v>
      </c>
      <c r="L14" s="1"/>
    </row>
    <row r="15" spans="1:12" ht="19.95" customHeight="1" x14ac:dyDescent="0.25">
      <c r="D15" s="55"/>
      <c r="E15" s="55"/>
      <c r="F15" s="55"/>
      <c r="G15" s="14"/>
      <c r="H15" s="14"/>
      <c r="I15" s="14"/>
      <c r="J15" s="52"/>
      <c r="L15" s="1"/>
    </row>
    <row r="16" spans="1:12" ht="19.95" customHeight="1" x14ac:dyDescent="0.25">
      <c r="D16" s="59"/>
      <c r="E16" s="58"/>
      <c r="F16" s="58"/>
      <c r="G16" s="14"/>
      <c r="H16" s="14"/>
      <c r="I16" s="14"/>
      <c r="J16" s="52"/>
      <c r="L16" s="1"/>
    </row>
    <row r="17" spans="4:15" ht="19.95" customHeight="1" x14ac:dyDescent="0.25">
      <c r="D17" s="56"/>
      <c r="E17" s="59"/>
      <c r="F17" s="59"/>
      <c r="G17" s="14"/>
      <c r="H17" s="14"/>
      <c r="I17" s="14"/>
      <c r="J17" s="52"/>
      <c r="L17" s="1"/>
    </row>
    <row r="18" spans="4:15" ht="19.95" customHeight="1" x14ac:dyDescent="0.25">
      <c r="D18" s="56"/>
      <c r="E18" s="58"/>
      <c r="H18" s="14"/>
      <c r="I18" s="14"/>
      <c r="J18" s="52"/>
      <c r="L18" s="1"/>
    </row>
    <row r="19" spans="4:15" ht="19.95" customHeight="1" x14ac:dyDescent="0.4">
      <c r="D19" s="56"/>
      <c r="E19" s="58"/>
      <c r="F19" s="118" t="s">
        <v>39</v>
      </c>
      <c r="G19" s="125" t="e">
        <f>0.232+((C5/100*E14)+(D5/100*F14)+(E5/100*G14)+(F5/100*H14))/2.25</f>
        <v>#VALUE!</v>
      </c>
      <c r="H19" s="5"/>
      <c r="I19" s="4"/>
      <c r="J19" s="52"/>
      <c r="L19" s="1"/>
    </row>
    <row r="20" spans="4:15" ht="19.95" customHeight="1" x14ac:dyDescent="0.25">
      <c r="D20" s="59"/>
      <c r="E20" s="58"/>
      <c r="H20" s="3"/>
      <c r="I20" s="52"/>
      <c r="J20" s="52"/>
      <c r="L20" s="1"/>
    </row>
    <row r="21" spans="4:15" ht="19.95" customHeight="1" x14ac:dyDescent="0.25">
      <c r="G21" s="55"/>
      <c r="H21" s="3"/>
      <c r="I21" s="3"/>
      <c r="J21" s="52"/>
      <c r="K21" s="52"/>
    </row>
    <row r="22" spans="4:15" ht="19.95" customHeight="1" x14ac:dyDescent="0.25">
      <c r="G22" s="3"/>
      <c r="H22" s="3"/>
      <c r="I22" s="3"/>
      <c r="J22" s="52"/>
      <c r="K22" s="52"/>
      <c r="N22" s="54"/>
      <c r="O22" s="53"/>
    </row>
    <row r="23" spans="4:15" ht="19.95" customHeight="1" x14ac:dyDescent="0.25">
      <c r="G23" s="3"/>
      <c r="H23" s="52"/>
      <c r="I23" s="57" t="s">
        <v>1</v>
      </c>
      <c r="K23" s="1"/>
      <c r="L23" s="54"/>
      <c r="M23" s="53"/>
    </row>
    <row r="24" spans="4:15" ht="19.95" customHeight="1" x14ac:dyDescent="0.25">
      <c r="G24" s="3"/>
      <c r="H24" s="52"/>
      <c r="I24" s="52"/>
      <c r="K24" s="1"/>
      <c r="L24" s="54"/>
      <c r="M24" s="54"/>
    </row>
    <row r="25" spans="4:15" x14ac:dyDescent="0.25">
      <c r="G25" s="3"/>
      <c r="H25" s="52"/>
      <c r="I25" s="52"/>
      <c r="K25" s="1"/>
      <c r="L25" s="54"/>
      <c r="M25" s="54"/>
    </row>
    <row r="26" spans="4:15" x14ac:dyDescent="0.25">
      <c r="G26" s="3"/>
      <c r="H26" s="52"/>
      <c r="I26" s="52"/>
      <c r="K26" s="1"/>
      <c r="L26" s="1"/>
    </row>
    <row r="27" spans="4:15" x14ac:dyDescent="0.25">
      <c r="G27" s="3"/>
      <c r="H27" s="4"/>
      <c r="I27" s="3"/>
      <c r="J27" s="52"/>
      <c r="K27" s="52"/>
    </row>
    <row r="28" spans="4:15" x14ac:dyDescent="0.25">
      <c r="G28" s="3"/>
      <c r="H28" s="3"/>
      <c r="I28" s="4"/>
      <c r="J28" s="4"/>
      <c r="K28" s="4"/>
      <c r="L28" s="58"/>
      <c r="M28" s="59"/>
      <c r="N28" s="59"/>
      <c r="O28" s="59"/>
    </row>
    <row r="29" spans="4:15" x14ac:dyDescent="0.25">
      <c r="G29" s="56"/>
      <c r="H29" s="58"/>
      <c r="I29" s="60"/>
      <c r="J29" s="56"/>
      <c r="K29" s="58"/>
      <c r="L29" s="58"/>
      <c r="M29" s="59"/>
      <c r="N29" s="59"/>
      <c r="O29" s="59"/>
    </row>
    <row r="30" spans="4:15" x14ac:dyDescent="0.25">
      <c r="G30" s="61"/>
      <c r="H30" s="62"/>
      <c r="I30" s="60"/>
      <c r="J30" s="56"/>
      <c r="K30" s="58"/>
      <c r="L30" s="58"/>
      <c r="M30" s="59"/>
      <c r="N30" s="59"/>
      <c r="O30" s="59"/>
    </row>
    <row r="31" spans="4:15" x14ac:dyDescent="0.25">
      <c r="G31" s="56"/>
      <c r="H31" s="58"/>
      <c r="I31" s="56"/>
      <c r="J31" s="56"/>
      <c r="K31" s="58"/>
      <c r="L31" s="58"/>
      <c r="M31" s="59"/>
      <c r="N31" s="59"/>
      <c r="O31" s="59"/>
    </row>
    <row r="32" spans="4:15" x14ac:dyDescent="0.25">
      <c r="G32" s="56"/>
      <c r="H32" s="59"/>
      <c r="I32" s="59"/>
      <c r="J32" s="58"/>
      <c r="K32" s="58"/>
      <c r="L32" s="58"/>
      <c r="M32" s="59"/>
      <c r="N32" s="59"/>
      <c r="O32" s="59"/>
    </row>
    <row r="34" spans="5:15" x14ac:dyDescent="0.25">
      <c r="G34" s="56"/>
      <c r="H34" s="56"/>
      <c r="I34" s="59"/>
      <c r="J34" s="58"/>
      <c r="K34" s="58"/>
      <c r="L34" s="58"/>
      <c r="M34" s="59"/>
      <c r="N34" s="59"/>
      <c r="O34" s="59"/>
    </row>
    <row r="35" spans="5:15" x14ac:dyDescent="0.25">
      <c r="E35" s="1"/>
      <c r="F35" s="1"/>
      <c r="G35" s="56"/>
      <c r="H35" s="56"/>
      <c r="I35" s="59"/>
      <c r="J35" s="58"/>
      <c r="K35" s="58"/>
      <c r="L35" s="58"/>
      <c r="M35" s="59"/>
      <c r="N35" s="59"/>
      <c r="O35" s="59"/>
    </row>
    <row r="36" spans="5:15" x14ac:dyDescent="0.25">
      <c r="E36" s="1"/>
      <c r="F36" s="1"/>
      <c r="H36" s="59"/>
      <c r="I36" s="59"/>
      <c r="J36" s="58"/>
      <c r="K36" s="58"/>
      <c r="L36" s="58"/>
      <c r="M36" s="59"/>
      <c r="N36" s="59"/>
      <c r="O36" s="59"/>
    </row>
    <row r="37" spans="5:15" x14ac:dyDescent="0.25">
      <c r="E37" s="1"/>
      <c r="F37" s="1"/>
      <c r="H37" s="59"/>
      <c r="I37" s="59"/>
      <c r="J37" s="58"/>
      <c r="K37" s="58"/>
      <c r="L37" s="58"/>
      <c r="M37" s="59"/>
      <c r="N37" s="59"/>
      <c r="O37" s="59"/>
    </row>
    <row r="38" spans="5:15" x14ac:dyDescent="0.25">
      <c r="E38" s="1"/>
      <c r="F38" s="1"/>
      <c r="H38" s="59"/>
      <c r="I38" s="59"/>
      <c r="J38" s="58"/>
      <c r="K38" s="58"/>
      <c r="L38" s="58"/>
      <c r="M38" s="59"/>
      <c r="N38" s="59"/>
      <c r="O38" s="59"/>
    </row>
    <row r="39" spans="5:15" x14ac:dyDescent="0.25">
      <c r="E39" s="1"/>
      <c r="F39" s="1"/>
      <c r="H39" s="59"/>
      <c r="I39" s="59"/>
      <c r="J39" s="58"/>
      <c r="K39" s="58"/>
      <c r="L39" s="58"/>
      <c r="M39" s="59"/>
      <c r="N39" s="59"/>
      <c r="O39" s="59"/>
    </row>
    <row r="40" spans="5:15" x14ac:dyDescent="0.25">
      <c r="E40" s="1"/>
      <c r="F40" s="1"/>
      <c r="I40" s="59"/>
      <c r="J40" s="58"/>
      <c r="K40" s="58"/>
      <c r="L40" s="58"/>
      <c r="M40" s="59"/>
      <c r="N40" s="59"/>
      <c r="O40" s="59"/>
    </row>
    <row r="41" spans="5:15" x14ac:dyDescent="0.25">
      <c r="E41" s="1"/>
      <c r="F41" s="1"/>
      <c r="I41" s="59"/>
      <c r="J41" s="58"/>
      <c r="K41" s="58"/>
      <c r="L41" s="58"/>
      <c r="M41" s="59"/>
      <c r="N41" s="59"/>
      <c r="O41" s="59"/>
    </row>
    <row r="42" spans="5:15" x14ac:dyDescent="0.25">
      <c r="E42" s="1"/>
      <c r="F42" s="1"/>
      <c r="I42" s="59"/>
      <c r="J42" s="58"/>
      <c r="K42" s="58"/>
      <c r="L42" s="58"/>
      <c r="M42" s="59"/>
      <c r="N42" s="59"/>
      <c r="O42" s="59"/>
    </row>
    <row r="43" spans="5:15" x14ac:dyDescent="0.25">
      <c r="E43" s="1"/>
      <c r="F43" s="1"/>
      <c r="I43" s="59"/>
      <c r="J43" s="58"/>
      <c r="K43" s="58"/>
      <c r="L43" s="58"/>
      <c r="M43" s="59"/>
      <c r="N43" s="59"/>
      <c r="O43" s="59"/>
    </row>
    <row r="44" spans="5:15" x14ac:dyDescent="0.25">
      <c r="E44" s="1"/>
      <c r="F44" s="1"/>
      <c r="I44" s="59"/>
      <c r="J44" s="58"/>
      <c r="K44" s="58"/>
      <c r="L44" s="58"/>
    </row>
    <row r="45" spans="5:15" x14ac:dyDescent="0.25">
      <c r="E45" s="1"/>
      <c r="F45" s="1"/>
      <c r="I45" s="59"/>
      <c r="J45" s="58"/>
      <c r="K45" s="58"/>
      <c r="L45" s="58"/>
    </row>
    <row r="46" spans="5:15" x14ac:dyDescent="0.25">
      <c r="E46" s="1"/>
      <c r="F46" s="1"/>
      <c r="I46" s="59"/>
      <c r="J46" s="58"/>
      <c r="K46" s="58"/>
      <c r="L46" s="58"/>
    </row>
    <row r="47" spans="5:15" x14ac:dyDescent="0.25">
      <c r="E47" s="1"/>
      <c r="F47" s="1"/>
      <c r="I47" s="59"/>
      <c r="J47" s="58"/>
      <c r="K47" s="58"/>
      <c r="L47" s="58"/>
    </row>
  </sheetData>
  <sheetProtection sheet="1" objects="1" scenarios="1" selectLockedCells="1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40"/>
  <sheetViews>
    <sheetView workbookViewId="0">
      <selection activeCell="A32" sqref="A32"/>
    </sheetView>
  </sheetViews>
  <sheetFormatPr defaultRowHeight="13.2" x14ac:dyDescent="0.25"/>
  <cols>
    <col min="1" max="16384" width="8.88671875" style="1"/>
  </cols>
  <sheetData>
    <row r="1" spans="1:1" s="2" customFormat="1" ht="30" customHeight="1" x14ac:dyDescent="0.25">
      <c r="A1" s="82" t="s">
        <v>37</v>
      </c>
    </row>
    <row r="2" spans="1:1" ht="19.95" customHeight="1" x14ac:dyDescent="0.25"/>
    <row r="3" spans="1:1" ht="19.95" customHeight="1" x14ac:dyDescent="0.25"/>
    <row r="4" spans="1:1" ht="19.95" customHeight="1" x14ac:dyDescent="0.25"/>
    <row r="5" spans="1:1" ht="19.95" customHeight="1" x14ac:dyDescent="0.25"/>
    <row r="6" spans="1:1" ht="19.95" customHeight="1" x14ac:dyDescent="0.25"/>
    <row r="7" spans="1:1" ht="19.95" customHeight="1" x14ac:dyDescent="0.25"/>
    <row r="8" spans="1:1" ht="19.95" customHeight="1" x14ac:dyDescent="0.25"/>
    <row r="9" spans="1:1" ht="19.95" customHeight="1" x14ac:dyDescent="0.25"/>
    <row r="10" spans="1:1" ht="19.95" customHeight="1" x14ac:dyDescent="0.25"/>
    <row r="11" spans="1:1" ht="19.95" customHeight="1" x14ac:dyDescent="0.25"/>
    <row r="12" spans="1:1" ht="19.95" customHeight="1" x14ac:dyDescent="0.25"/>
    <row r="13" spans="1:1" ht="19.95" customHeight="1" x14ac:dyDescent="0.25"/>
    <row r="14" spans="1:1" ht="19.95" customHeight="1" x14ac:dyDescent="0.25"/>
    <row r="15" spans="1:1" ht="19.95" customHeight="1" x14ac:dyDescent="0.25"/>
    <row r="16" spans="1:1" ht="19.95" customHeight="1" x14ac:dyDescent="0.25"/>
    <row r="17" ht="19.95" customHeight="1" x14ac:dyDescent="0.25"/>
    <row r="18" ht="19.95" customHeight="1" x14ac:dyDescent="0.25"/>
    <row r="19" ht="19.95" customHeight="1" x14ac:dyDescent="0.25"/>
    <row r="20" ht="19.95" customHeight="1" x14ac:dyDescent="0.25"/>
    <row r="21" ht="19.95" customHeight="1" x14ac:dyDescent="0.25"/>
    <row r="22" ht="19.95" customHeight="1" x14ac:dyDescent="0.25"/>
    <row r="23" ht="19.95" customHeight="1" x14ac:dyDescent="0.25"/>
    <row r="24" ht="19.95" customHeight="1" x14ac:dyDescent="0.25"/>
    <row r="25" ht="19.95" customHeight="1" x14ac:dyDescent="0.25"/>
    <row r="26" ht="19.95" customHeight="1" x14ac:dyDescent="0.25"/>
    <row r="27" ht="19.95" customHeight="1" x14ac:dyDescent="0.25"/>
    <row r="28" ht="19.95" customHeight="1" x14ac:dyDescent="0.25"/>
    <row r="29" ht="19.95" customHeight="1" x14ac:dyDescent="0.25"/>
    <row r="30" ht="19.95" customHeight="1" x14ac:dyDescent="0.25"/>
    <row r="31" ht="19.95" customHeight="1" x14ac:dyDescent="0.25"/>
    <row r="32" ht="19.95" customHeight="1" x14ac:dyDescent="0.25"/>
    <row r="33" ht="19.95" customHeight="1" x14ac:dyDescent="0.25"/>
    <row r="34" ht="19.95" customHeight="1" x14ac:dyDescent="0.25"/>
    <row r="35" ht="19.95" customHeight="1" x14ac:dyDescent="0.25"/>
    <row r="36" ht="19.95" customHeight="1" x14ac:dyDescent="0.25"/>
    <row r="37" ht="19.95" customHeight="1" x14ac:dyDescent="0.25"/>
    <row r="38" ht="19.95" customHeight="1" x14ac:dyDescent="0.25"/>
    <row r="39" ht="19.95" customHeight="1" x14ac:dyDescent="0.25"/>
    <row r="40" ht="19.95" customHeight="1" x14ac:dyDescent="0.25"/>
  </sheetData>
  <sheetProtection sheet="1" objects="1" scenarios="1" selectLockedCells="1"/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</sheetPr>
  <dimension ref="A1:P46"/>
  <sheetViews>
    <sheetView workbookViewId="0">
      <selection activeCell="C10" sqref="C10"/>
    </sheetView>
  </sheetViews>
  <sheetFormatPr defaultRowHeight="13.2" x14ac:dyDescent="0.25"/>
  <cols>
    <col min="1" max="1" width="4.77734375" style="2" customWidth="1"/>
    <col min="2" max="2" width="8.88671875" style="2" customWidth="1"/>
    <col min="3" max="3" width="10.6640625" style="2" customWidth="1"/>
    <col min="4" max="6" width="8.88671875" style="2" customWidth="1"/>
    <col min="7" max="7" width="15.5546875" style="2" customWidth="1"/>
    <col min="8" max="8" width="8.88671875" style="2" customWidth="1"/>
    <col min="9" max="9" width="4.77734375" style="2" customWidth="1"/>
    <col min="10" max="10" width="12.77734375" style="2" customWidth="1"/>
    <col min="11" max="11" width="8.88671875" style="2" customWidth="1"/>
    <col min="12" max="12" width="14" style="2" bestFit="1" customWidth="1"/>
    <col min="13" max="16384" width="8.88671875" style="2"/>
  </cols>
  <sheetData>
    <row r="1" spans="1:15" ht="30" customHeight="1" x14ac:dyDescent="0.25">
      <c r="A1" s="71" t="s">
        <v>33</v>
      </c>
      <c r="K1" s="15"/>
      <c r="L1" s="15"/>
      <c r="M1" s="16"/>
      <c r="N1" s="16"/>
    </row>
    <row r="2" spans="1:15" ht="15" customHeight="1" x14ac:dyDescent="0.25">
      <c r="A2" s="17" t="s">
        <v>1</v>
      </c>
      <c r="B2" s="15"/>
      <c r="C2" s="15"/>
      <c r="D2" s="15"/>
      <c r="E2" s="18"/>
      <c r="F2" s="19"/>
      <c r="G2" s="19"/>
      <c r="H2" s="19"/>
      <c r="I2" s="19"/>
      <c r="J2" s="18"/>
      <c r="K2" s="18"/>
      <c r="L2" s="15"/>
      <c r="M2" s="16"/>
      <c r="N2" s="16"/>
    </row>
    <row r="3" spans="1:15" ht="19.95" customHeight="1" x14ac:dyDescent="0.25">
      <c r="A3" s="20" t="s">
        <v>1</v>
      </c>
      <c r="B3" s="6" t="s">
        <v>43</v>
      </c>
      <c r="C3" s="1"/>
      <c r="D3" s="21"/>
      <c r="G3" s="22" t="s">
        <v>1</v>
      </c>
      <c r="J3" s="7" t="s">
        <v>1</v>
      </c>
      <c r="K3" s="13"/>
    </row>
    <row r="4" spans="1:15" ht="19.95" customHeight="1" x14ac:dyDescent="0.4">
      <c r="A4" s="23" t="s">
        <v>1</v>
      </c>
      <c r="C4" s="9">
        <v>1365.2</v>
      </c>
      <c r="D4" s="21"/>
    </row>
    <row r="5" spans="1:15" ht="19.95" customHeight="1" x14ac:dyDescent="0.25">
      <c r="D5" s="21"/>
    </row>
    <row r="6" spans="1:15" ht="19.95" customHeight="1" x14ac:dyDescent="0.25">
      <c r="A6" s="20" t="s">
        <v>1</v>
      </c>
      <c r="C6" s="24" t="s">
        <v>14</v>
      </c>
      <c r="D6" s="21"/>
    </row>
    <row r="7" spans="1:15" ht="19.95" customHeight="1" x14ac:dyDescent="0.25">
      <c r="A7" s="25" t="s">
        <v>1</v>
      </c>
      <c r="C7" s="124" t="e">
        <f>'6. LGM Albedo'!G19</f>
        <v>#VALUE!</v>
      </c>
      <c r="G7" s="26"/>
      <c r="H7" s="26"/>
      <c r="I7" s="26"/>
      <c r="J7" s="26"/>
      <c r="K7" s="26"/>
      <c r="L7" s="26"/>
    </row>
    <row r="8" spans="1:15" ht="19.95" customHeight="1" x14ac:dyDescent="0.25">
      <c r="C8" s="15"/>
      <c r="F8" s="26"/>
      <c r="G8" s="41">
        <v>254.85853823152263</v>
      </c>
      <c r="H8" s="26"/>
      <c r="I8" s="26"/>
      <c r="J8" s="69" t="s">
        <v>1</v>
      </c>
      <c r="K8" s="26"/>
      <c r="L8" s="26"/>
      <c r="M8" s="26"/>
      <c r="N8" s="26"/>
    </row>
    <row r="9" spans="1:15" ht="19.95" customHeight="1" x14ac:dyDescent="0.25">
      <c r="C9" s="24" t="s">
        <v>18</v>
      </c>
      <c r="F9" s="26"/>
      <c r="G9" s="18"/>
      <c r="H9" s="18"/>
      <c r="I9" s="18"/>
      <c r="J9" s="68" t="s">
        <v>1</v>
      </c>
      <c r="K9" s="42" t="s">
        <v>1</v>
      </c>
      <c r="L9" s="42" t="s">
        <v>1</v>
      </c>
      <c r="M9" s="26"/>
      <c r="N9" s="26"/>
    </row>
    <row r="10" spans="1:15" ht="19.95" customHeight="1" x14ac:dyDescent="0.25">
      <c r="C10" s="99" t="s">
        <v>1</v>
      </c>
      <c r="F10" s="18"/>
      <c r="K10" s="42" t="s">
        <v>1</v>
      </c>
      <c r="L10" s="18"/>
      <c r="M10" s="28"/>
      <c r="N10" s="28"/>
    </row>
    <row r="11" spans="1:15" ht="19.95" customHeight="1" x14ac:dyDescent="0.25">
      <c r="A11" s="15"/>
      <c r="K11" s="18"/>
      <c r="L11" s="28"/>
      <c r="M11" s="28"/>
      <c r="N11" s="28"/>
    </row>
    <row r="12" spans="1:15" ht="19.95" customHeight="1" x14ac:dyDescent="0.3">
      <c r="A12" s="30"/>
      <c r="B12" s="11" t="s">
        <v>34</v>
      </c>
      <c r="C12" s="27"/>
      <c r="G12" s="22" t="s">
        <v>1</v>
      </c>
      <c r="J12" s="37" t="s">
        <v>2</v>
      </c>
      <c r="L12" s="37" t="s">
        <v>0</v>
      </c>
      <c r="M12" s="28"/>
      <c r="N12" s="26"/>
    </row>
    <row r="13" spans="1:15" ht="19.95" customHeight="1" x14ac:dyDescent="0.25">
      <c r="A13" s="30"/>
      <c r="B13" s="12" t="s">
        <v>44</v>
      </c>
      <c r="D13" s="15"/>
      <c r="E13" s="15"/>
      <c r="G13" s="7" t="s">
        <v>15</v>
      </c>
      <c r="I13" s="43" t="s">
        <v>1</v>
      </c>
      <c r="J13" s="76" t="e">
        <f>'5. Current Earth'!$J$14</f>
        <v>#VALUE!</v>
      </c>
      <c r="K13" s="77"/>
      <c r="L13" s="76" t="e">
        <f>(((9/5)*J13)+32)</f>
        <v>#VALUE!</v>
      </c>
      <c r="M13" s="28"/>
      <c r="N13" s="26"/>
    </row>
    <row r="14" spans="1:15" ht="19.95" customHeight="1" x14ac:dyDescent="0.25">
      <c r="A14" s="30"/>
      <c r="B14" s="15"/>
      <c r="C14" s="29" t="e">
        <f>((1-C7)*C4)</f>
        <v>#VALUE!</v>
      </c>
      <c r="D14" s="15"/>
      <c r="E14" s="15"/>
      <c r="F14" s="18"/>
      <c r="G14" s="79" t="s">
        <v>16</v>
      </c>
      <c r="J14" s="75" t="e">
        <f>(K14^4*(1+(0.739534883818683+0.000651162790363477*C10)*0.647))^0.25-273.15</f>
        <v>#VALUE!</v>
      </c>
      <c r="K14" s="43" t="e">
        <f>(POWER(((1-C7)*C4)/(4*(0.0000000567)),0.25))</f>
        <v>#VALUE!</v>
      </c>
      <c r="L14" s="75" t="e">
        <f>(((9/5)*J14)+32)</f>
        <v>#VALUE!</v>
      </c>
      <c r="M14" s="28"/>
      <c r="N14" s="28"/>
    </row>
    <row r="15" spans="1:15" ht="19.95" customHeight="1" x14ac:dyDescent="0.25">
      <c r="A15" s="30"/>
      <c r="D15" s="15"/>
      <c r="E15" s="15"/>
      <c r="F15" s="18"/>
      <c r="G15" s="26"/>
      <c r="H15" s="26"/>
      <c r="I15" s="26"/>
      <c r="J15" s="26"/>
      <c r="K15" s="18"/>
      <c r="L15" s="18"/>
      <c r="M15" s="15"/>
      <c r="N15" s="15"/>
      <c r="O15" s="16"/>
    </row>
    <row r="16" spans="1:15" ht="19.95" customHeight="1" x14ac:dyDescent="0.25">
      <c r="A16" s="31"/>
      <c r="B16" s="31"/>
      <c r="C16" s="31"/>
      <c r="D16" s="15"/>
      <c r="E16" s="15"/>
      <c r="F16" s="26"/>
      <c r="G16" s="33" t="s">
        <v>1</v>
      </c>
      <c r="H16" s="15"/>
      <c r="I16" s="15"/>
      <c r="J16" s="15"/>
      <c r="K16" s="15"/>
      <c r="L16" s="15"/>
      <c r="M16" s="28"/>
      <c r="N16" s="28"/>
    </row>
    <row r="17" spans="1:16" ht="19.95" customHeight="1" x14ac:dyDescent="0.25">
      <c r="A17" s="15"/>
      <c r="C17" s="15"/>
      <c r="E17" s="32"/>
      <c r="F17" s="26"/>
      <c r="G17" s="40" t="s">
        <v>1</v>
      </c>
      <c r="K17" s="15"/>
      <c r="L17" s="15"/>
      <c r="M17" s="15"/>
      <c r="N17" s="15"/>
      <c r="O17" s="16"/>
      <c r="P17" s="16"/>
    </row>
    <row r="18" spans="1:16" ht="19.95" customHeight="1" x14ac:dyDescent="0.25">
      <c r="A18" s="15"/>
      <c r="M18" s="16"/>
      <c r="N18" s="16"/>
    </row>
    <row r="19" spans="1:16" ht="19.95" customHeight="1" x14ac:dyDescent="0.25">
      <c r="A19" s="15"/>
      <c r="K19" s="15"/>
      <c r="L19" s="15"/>
      <c r="N19" s="16"/>
    </row>
    <row r="20" spans="1:16" ht="19.95" customHeight="1" x14ac:dyDescent="0.25">
      <c r="A20" s="15"/>
      <c r="B20" s="15"/>
      <c r="C20" s="15"/>
      <c r="E20" s="32"/>
      <c r="G20" s="15"/>
      <c r="H20" s="15"/>
      <c r="I20" s="15"/>
      <c r="J20" s="15"/>
      <c r="K20" s="15"/>
      <c r="L20" s="15"/>
      <c r="M20" s="16"/>
      <c r="N20" s="16"/>
    </row>
    <row r="21" spans="1:16" ht="19.95" customHeight="1" x14ac:dyDescent="0.25">
      <c r="A21" s="15"/>
      <c r="B21" s="32" t="s">
        <v>1</v>
      </c>
      <c r="C21" s="15"/>
      <c r="E21" s="32"/>
      <c r="F21" s="15"/>
      <c r="K21" s="15"/>
      <c r="L21" s="15"/>
      <c r="M21" s="16"/>
      <c r="N21" s="16"/>
    </row>
    <row r="22" spans="1:16" ht="19.95" customHeight="1" x14ac:dyDescent="0.25">
      <c r="A22" s="15"/>
      <c r="B22" s="15"/>
      <c r="C22" s="15"/>
      <c r="D22" s="34" t="s">
        <v>1</v>
      </c>
      <c r="E22" s="34"/>
      <c r="F22" s="35"/>
      <c r="G22" s="15"/>
      <c r="H22" s="15"/>
      <c r="I22" s="15"/>
      <c r="K22" s="15"/>
      <c r="L22" s="15"/>
      <c r="M22" s="16"/>
      <c r="N22" s="16"/>
    </row>
    <row r="23" spans="1:16" ht="19.95" customHeight="1" x14ac:dyDescent="0.25">
      <c r="A23" s="15"/>
      <c r="B23" s="15"/>
      <c r="C23" s="15"/>
      <c r="D23" s="33"/>
      <c r="E23" s="33"/>
      <c r="F23" s="15"/>
      <c r="M23" s="16"/>
      <c r="N23" s="16"/>
    </row>
    <row r="24" spans="1:16" ht="19.95" customHeight="1" x14ac:dyDescent="0.25">
      <c r="D24" s="33"/>
      <c r="G24" s="16"/>
      <c r="H24" s="16"/>
      <c r="I24" s="16"/>
      <c r="J24" s="16"/>
      <c r="K24" s="15"/>
      <c r="L24" s="15"/>
    </row>
    <row r="25" spans="1:16" ht="19.95" customHeight="1" x14ac:dyDescent="0.25">
      <c r="D25" s="15"/>
      <c r="E25" s="15"/>
      <c r="F25" s="16"/>
      <c r="G25" s="16"/>
      <c r="H25" s="16"/>
      <c r="I25" s="16"/>
      <c r="J25" s="16"/>
      <c r="K25" s="15"/>
      <c r="L25" s="15"/>
      <c r="M25" s="16"/>
      <c r="N25" s="16"/>
    </row>
    <row r="26" spans="1:16" ht="19.95" customHeight="1" x14ac:dyDescent="0.25">
      <c r="D26" s="15"/>
      <c r="E26" s="15"/>
      <c r="F26" s="16"/>
      <c r="K26" s="15"/>
      <c r="L26" s="15"/>
      <c r="M26" s="16"/>
      <c r="N26" s="16"/>
    </row>
    <row r="27" spans="1:16" ht="19.95" customHeight="1" x14ac:dyDescent="0.25">
      <c r="D27" s="15"/>
      <c r="E27" s="15"/>
      <c r="K27" s="15"/>
      <c r="L27" s="15"/>
      <c r="M27" s="16"/>
      <c r="N27" s="16"/>
    </row>
    <row r="28" spans="1:16" ht="19.95" customHeight="1" x14ac:dyDescent="0.25">
      <c r="A28" s="15"/>
      <c r="B28" s="15"/>
      <c r="C28" s="36"/>
      <c r="D28" s="15"/>
      <c r="E28" s="15"/>
      <c r="K28" s="15"/>
      <c r="L28" s="15"/>
      <c r="M28" s="16"/>
      <c r="N28" s="16"/>
    </row>
    <row r="29" spans="1:16" ht="19.95" customHeight="1" x14ac:dyDescent="0.25">
      <c r="A29" s="15"/>
      <c r="B29" s="15"/>
      <c r="C29" s="15"/>
      <c r="D29" s="15"/>
      <c r="E29" s="15"/>
      <c r="L29" s="15"/>
      <c r="M29" s="16"/>
      <c r="N29" s="16"/>
    </row>
    <row r="30" spans="1:16" ht="19.95" customHeight="1" x14ac:dyDescent="0.25">
      <c r="A30" s="15"/>
      <c r="B30" s="15"/>
      <c r="C30" s="15"/>
      <c r="D30" s="15"/>
      <c r="E30" s="15"/>
      <c r="L30" s="15"/>
      <c r="M30" s="16"/>
      <c r="N30" s="16"/>
    </row>
    <row r="31" spans="1:16" ht="19.95" customHeight="1" x14ac:dyDescent="0.25">
      <c r="A31" s="15"/>
      <c r="B31" s="15"/>
      <c r="C31" s="15"/>
      <c r="D31" s="15"/>
      <c r="E31" s="15"/>
      <c r="L31" s="15"/>
      <c r="M31" s="16"/>
      <c r="N31" s="16"/>
    </row>
    <row r="32" spans="1:16" ht="19.95" customHeight="1" x14ac:dyDescent="0.25">
      <c r="A32" s="15"/>
      <c r="B32" s="15"/>
      <c r="C32" s="15"/>
      <c r="D32" s="15"/>
      <c r="E32" s="15"/>
      <c r="L32" s="15"/>
      <c r="M32" s="16"/>
      <c r="N32" s="16"/>
    </row>
    <row r="33" spans="1:14" x14ac:dyDescent="0.25">
      <c r="A33" s="15"/>
      <c r="B33" s="15"/>
      <c r="C33" s="15"/>
      <c r="D33" s="15"/>
      <c r="E33" s="15"/>
      <c r="L33" s="15"/>
      <c r="M33" s="16"/>
      <c r="N33" s="16"/>
    </row>
    <row r="34" spans="1:14" x14ac:dyDescent="0.25">
      <c r="A34" s="15"/>
      <c r="B34" s="15"/>
      <c r="C34" s="15"/>
      <c r="D34" s="15"/>
      <c r="E34" s="15"/>
      <c r="L34" s="15"/>
      <c r="M34" s="16"/>
      <c r="N34" s="16"/>
    </row>
    <row r="35" spans="1:14" x14ac:dyDescent="0.25">
      <c r="A35" s="15"/>
      <c r="B35" s="15"/>
      <c r="C35" s="15"/>
      <c r="D35" s="15"/>
      <c r="E35" s="15"/>
      <c r="L35" s="15"/>
      <c r="M35" s="16"/>
      <c r="N35" s="16"/>
    </row>
    <row r="36" spans="1:14" x14ac:dyDescent="0.25">
      <c r="A36" s="15"/>
      <c r="B36" s="15"/>
      <c r="C36" s="15"/>
      <c r="D36" s="15"/>
      <c r="E36" s="15"/>
      <c r="L36" s="15"/>
      <c r="M36" s="16"/>
      <c r="N36" s="16"/>
    </row>
    <row r="37" spans="1:14" x14ac:dyDescent="0.25">
      <c r="A37" s="15"/>
      <c r="B37" s="15"/>
      <c r="C37" s="15"/>
      <c r="D37" s="36"/>
      <c r="E37" s="36"/>
      <c r="L37" s="15"/>
      <c r="M37" s="16"/>
      <c r="N37" s="16"/>
    </row>
    <row r="38" spans="1:14" x14ac:dyDescent="0.25">
      <c r="A38" s="15"/>
      <c r="B38" s="15"/>
      <c r="C38" s="15"/>
      <c r="D38" s="32"/>
      <c r="E38" s="32"/>
      <c r="L38" s="15"/>
      <c r="M38" s="16"/>
      <c r="N38" s="16"/>
    </row>
    <row r="39" spans="1:14" x14ac:dyDescent="0.25">
      <c r="A39" s="16"/>
      <c r="B39" s="16"/>
      <c r="C39" s="16"/>
      <c r="D39" s="15"/>
      <c r="E39" s="15"/>
      <c r="K39" s="15"/>
      <c r="L39" s="15"/>
      <c r="M39" s="16"/>
      <c r="N39" s="16"/>
    </row>
    <row r="40" spans="1:14" x14ac:dyDescent="0.25">
      <c r="A40" s="16"/>
      <c r="B40" s="16"/>
      <c r="C40" s="16"/>
      <c r="D40" s="15"/>
      <c r="E40" s="15"/>
      <c r="K40" s="15"/>
      <c r="L40" s="15"/>
      <c r="M40" s="16"/>
      <c r="N40" s="16"/>
    </row>
    <row r="41" spans="1:14" x14ac:dyDescent="0.25">
      <c r="D41" s="15"/>
      <c r="E41" s="15"/>
      <c r="K41" s="15"/>
      <c r="L41" s="15"/>
      <c r="M41" s="16"/>
      <c r="N41" s="16"/>
    </row>
    <row r="42" spans="1:14" x14ac:dyDescent="0.25">
      <c r="D42" s="15"/>
      <c r="E42" s="15"/>
      <c r="K42" s="15"/>
      <c r="L42" s="15"/>
      <c r="N42" s="16"/>
    </row>
    <row r="43" spans="1:14" x14ac:dyDescent="0.25">
      <c r="D43" s="15"/>
      <c r="E43" s="15"/>
      <c r="K43" s="15"/>
      <c r="L43" s="15"/>
      <c r="N43" s="16"/>
    </row>
    <row r="44" spans="1:14" x14ac:dyDescent="0.25">
      <c r="D44" s="15"/>
      <c r="E44" s="15"/>
      <c r="K44" s="16"/>
      <c r="L44" s="16"/>
      <c r="M44" s="16"/>
      <c r="N44" s="16"/>
    </row>
    <row r="45" spans="1:14" x14ac:dyDescent="0.25">
      <c r="D45" s="16"/>
      <c r="E45" s="16"/>
      <c r="K45" s="16"/>
      <c r="M45" s="16"/>
      <c r="N45" s="16"/>
    </row>
    <row r="46" spans="1:14" x14ac:dyDescent="0.25">
      <c r="D46" s="16"/>
      <c r="E46" s="16"/>
    </row>
  </sheetData>
  <sheetProtection sheet="1" objects="1" scenarios="1" selectLockedCells="1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6"/>
  <sheetViews>
    <sheetView workbookViewId="0">
      <selection activeCell="C10" sqref="C10"/>
    </sheetView>
  </sheetViews>
  <sheetFormatPr defaultRowHeight="13.2" x14ac:dyDescent="0.25"/>
  <cols>
    <col min="1" max="1" width="4.77734375" style="2" customWidth="1"/>
    <col min="2" max="2" width="8.88671875" style="2" customWidth="1"/>
    <col min="3" max="3" width="10.6640625" style="2" customWidth="1"/>
    <col min="4" max="6" width="8.88671875" style="2" customWidth="1"/>
    <col min="7" max="7" width="15.5546875" style="2" customWidth="1"/>
    <col min="8" max="8" width="8.88671875" style="2" customWidth="1"/>
    <col min="9" max="9" width="12.77734375" style="2" customWidth="1"/>
    <col min="10" max="10" width="8.88671875" style="2" customWidth="1"/>
    <col min="11" max="11" width="14" style="2" bestFit="1" customWidth="1"/>
    <col min="12" max="16384" width="8.88671875" style="2"/>
  </cols>
  <sheetData>
    <row r="1" spans="1:14" ht="30" customHeight="1" x14ac:dyDescent="0.25">
      <c r="A1" s="83" t="s">
        <v>30</v>
      </c>
      <c r="H1" s="48"/>
      <c r="I1" s="15"/>
      <c r="J1" s="15"/>
      <c r="K1" s="16"/>
      <c r="L1" s="16"/>
    </row>
    <row r="2" spans="1:14" ht="15" customHeight="1" x14ac:dyDescent="0.25">
      <c r="A2" s="17" t="s">
        <v>1</v>
      </c>
      <c r="B2" s="15"/>
      <c r="C2" s="15"/>
      <c r="D2" s="15"/>
      <c r="E2" s="18"/>
      <c r="F2" s="19"/>
      <c r="G2" s="19"/>
      <c r="H2" s="19"/>
      <c r="I2" s="18"/>
      <c r="J2" s="18"/>
      <c r="K2" s="15"/>
      <c r="L2" s="16"/>
      <c r="M2" s="16"/>
    </row>
    <row r="3" spans="1:14" ht="19.95" customHeight="1" x14ac:dyDescent="0.25">
      <c r="A3" s="20" t="s">
        <v>1</v>
      </c>
      <c r="B3" s="6" t="s">
        <v>43</v>
      </c>
      <c r="C3" s="1"/>
      <c r="D3" s="21"/>
      <c r="G3" s="22" t="s">
        <v>1</v>
      </c>
      <c r="I3" s="7" t="s">
        <v>1</v>
      </c>
      <c r="J3" s="13"/>
    </row>
    <row r="4" spans="1:14" ht="19.95" customHeight="1" x14ac:dyDescent="0.4">
      <c r="A4" s="23" t="s">
        <v>1</v>
      </c>
      <c r="C4" s="9">
        <v>1365.2</v>
      </c>
      <c r="D4" s="21"/>
    </row>
    <row r="5" spans="1:14" ht="19.95" customHeight="1" x14ac:dyDescent="0.25">
      <c r="D5" s="21"/>
    </row>
    <row r="6" spans="1:14" ht="19.95" customHeight="1" x14ac:dyDescent="0.25">
      <c r="A6" s="20" t="s">
        <v>1</v>
      </c>
      <c r="C6" s="24" t="s">
        <v>14</v>
      </c>
      <c r="D6" s="21"/>
    </row>
    <row r="7" spans="1:14" ht="19.95" customHeight="1" x14ac:dyDescent="0.25">
      <c r="A7" s="25" t="s">
        <v>1</v>
      </c>
      <c r="C7" s="124" t="e">
        <f>'5. Current Earth'!C7</f>
        <v>#VALUE!</v>
      </c>
    </row>
    <row r="8" spans="1:14" ht="19.95" customHeight="1" x14ac:dyDescent="0.25">
      <c r="C8" s="15"/>
      <c r="F8" s="26"/>
      <c r="G8" s="41">
        <v>254.85853823152263</v>
      </c>
      <c r="H8" s="26"/>
      <c r="I8" s="26"/>
      <c r="J8" s="26"/>
      <c r="K8" s="26"/>
      <c r="L8" s="26"/>
      <c r="M8" s="26"/>
    </row>
    <row r="9" spans="1:14" ht="19.95" customHeight="1" x14ac:dyDescent="0.25">
      <c r="C9" s="24" t="s">
        <v>18</v>
      </c>
      <c r="F9" s="26"/>
      <c r="G9" s="18"/>
      <c r="H9" s="18"/>
      <c r="I9" s="18"/>
      <c r="J9" s="18"/>
      <c r="K9" s="18"/>
      <c r="L9" s="26"/>
      <c r="M9" s="26"/>
    </row>
    <row r="10" spans="1:14" ht="19.95" customHeight="1" x14ac:dyDescent="0.25">
      <c r="C10" s="99" t="s">
        <v>1</v>
      </c>
      <c r="F10" s="18"/>
      <c r="I10" s="40" t="s">
        <v>1</v>
      </c>
      <c r="J10" s="42" t="s">
        <v>1</v>
      </c>
      <c r="K10" s="18"/>
      <c r="L10" s="28"/>
      <c r="M10" s="28"/>
    </row>
    <row r="11" spans="1:14" ht="19.95" customHeight="1" x14ac:dyDescent="0.25">
      <c r="A11" s="15"/>
      <c r="I11" s="37" t="s">
        <v>2</v>
      </c>
      <c r="K11" s="37" t="s">
        <v>0</v>
      </c>
      <c r="L11" s="28"/>
      <c r="M11" s="28"/>
    </row>
    <row r="12" spans="1:14" ht="19.95" customHeight="1" x14ac:dyDescent="0.3">
      <c r="A12" s="30"/>
      <c r="B12" s="11" t="s">
        <v>34</v>
      </c>
      <c r="C12" s="27"/>
      <c r="G12" s="7" t="s">
        <v>16</v>
      </c>
      <c r="I12" s="76" t="e">
        <f>'8. LGM'!J14</f>
        <v>#VALUE!</v>
      </c>
      <c r="J12" s="80"/>
      <c r="K12" s="76" t="e">
        <f>'8. LGM'!L14</f>
        <v>#VALUE!</v>
      </c>
      <c r="L12" s="28"/>
      <c r="M12" s="26"/>
    </row>
    <row r="13" spans="1:14" ht="19.95" customHeight="1" x14ac:dyDescent="0.25">
      <c r="A13" s="30"/>
      <c r="B13" s="72" t="s">
        <v>44</v>
      </c>
      <c r="D13" s="15"/>
      <c r="E13" s="15"/>
      <c r="G13" s="7" t="s">
        <v>15</v>
      </c>
      <c r="H13" s="43" t="s">
        <v>1</v>
      </c>
      <c r="I13" s="76" t="e">
        <f>'5. Current Earth'!$J$14</f>
        <v>#VALUE!</v>
      </c>
      <c r="J13" s="77"/>
      <c r="K13" s="76" t="e">
        <f>(((9/5)*I13)+32)</f>
        <v>#VALUE!</v>
      </c>
      <c r="L13" s="28"/>
      <c r="M13" s="26"/>
    </row>
    <row r="14" spans="1:14" ht="19.95" customHeight="1" x14ac:dyDescent="0.25">
      <c r="A14" s="30"/>
      <c r="B14" s="15"/>
      <c r="C14" s="29" t="e">
        <f>((1-C7)*C4)</f>
        <v>#VALUE!</v>
      </c>
      <c r="D14" s="15"/>
      <c r="E14" s="15"/>
      <c r="F14" s="18"/>
      <c r="G14" s="78" t="s">
        <v>17</v>
      </c>
      <c r="I14" s="75" t="e">
        <f>(J14^4*(1+(0.8+0.0005*C10)*0.647))^0.25-273.15</f>
        <v>#VALUE!</v>
      </c>
      <c r="J14" s="43" t="e">
        <f>(POWER(((1-C7)*C4)/(4*(0.0000000567)),0.25))</f>
        <v>#VALUE!</v>
      </c>
      <c r="K14" s="75" t="e">
        <f>(((9/5)*I14)+32)</f>
        <v>#VALUE!</v>
      </c>
      <c r="L14" s="28"/>
      <c r="M14" s="28"/>
    </row>
    <row r="15" spans="1:14" ht="19.95" customHeight="1" x14ac:dyDescent="0.25">
      <c r="A15" s="30"/>
      <c r="D15" s="15"/>
      <c r="E15" s="15"/>
      <c r="F15" s="18"/>
      <c r="L15" s="15"/>
      <c r="M15" s="15"/>
      <c r="N15" s="16"/>
    </row>
    <row r="16" spans="1:14" ht="19.95" customHeight="1" x14ac:dyDescent="0.25">
      <c r="A16" s="31"/>
      <c r="B16" s="31"/>
      <c r="C16" s="31"/>
      <c r="D16" s="15"/>
      <c r="E16" s="15"/>
      <c r="F16" s="26"/>
      <c r="G16" s="33" t="s">
        <v>1</v>
      </c>
      <c r="H16" s="15"/>
      <c r="I16" s="15"/>
      <c r="J16" s="15"/>
      <c r="K16" s="15"/>
      <c r="L16" s="28"/>
      <c r="M16" s="28"/>
    </row>
    <row r="17" spans="1:15" ht="19.95" customHeight="1" x14ac:dyDescent="0.25">
      <c r="A17" s="15"/>
      <c r="C17" s="15"/>
      <c r="E17" s="32"/>
      <c r="F17" s="26"/>
      <c r="G17" s="40" t="s">
        <v>1</v>
      </c>
      <c r="J17" s="15"/>
      <c r="K17" s="15"/>
      <c r="L17" s="15"/>
      <c r="M17" s="15"/>
      <c r="N17" s="16"/>
      <c r="O17" s="16"/>
    </row>
    <row r="18" spans="1:15" ht="19.95" customHeight="1" x14ac:dyDescent="0.25">
      <c r="A18" s="15"/>
      <c r="L18" s="16"/>
      <c r="M18" s="16"/>
    </row>
    <row r="19" spans="1:15" ht="19.95" customHeight="1" x14ac:dyDescent="0.25">
      <c r="A19" s="15"/>
      <c r="J19" s="15"/>
      <c r="K19" s="15"/>
      <c r="M19" s="16"/>
    </row>
    <row r="20" spans="1:15" ht="19.95" customHeight="1" x14ac:dyDescent="0.25">
      <c r="A20" s="15"/>
      <c r="B20" s="15"/>
      <c r="C20" s="15"/>
      <c r="E20" s="32"/>
      <c r="G20" s="15"/>
      <c r="H20" s="15"/>
      <c r="I20" s="15"/>
      <c r="J20" s="15"/>
      <c r="K20" s="15"/>
      <c r="L20" s="16"/>
      <c r="M20" s="16"/>
    </row>
    <row r="21" spans="1:15" ht="19.95" customHeight="1" x14ac:dyDescent="0.25">
      <c r="A21" s="15"/>
      <c r="B21" s="32" t="s">
        <v>1</v>
      </c>
      <c r="C21" s="15"/>
      <c r="E21" s="32"/>
      <c r="F21" s="15"/>
      <c r="J21" s="15"/>
      <c r="K21" s="15"/>
      <c r="L21" s="16"/>
      <c r="M21" s="16"/>
    </row>
    <row r="22" spans="1:15" ht="19.95" customHeight="1" x14ac:dyDescent="0.25">
      <c r="A22" s="15"/>
      <c r="B22" s="15"/>
      <c r="C22" s="15"/>
      <c r="D22" s="34" t="s">
        <v>1</v>
      </c>
      <c r="E22" s="34"/>
      <c r="F22" s="35"/>
      <c r="G22" s="15"/>
      <c r="H22" s="15"/>
      <c r="J22" s="15"/>
      <c r="K22" s="15"/>
      <c r="L22" s="16"/>
      <c r="M22" s="16"/>
    </row>
    <row r="23" spans="1:15" ht="19.95" customHeight="1" x14ac:dyDescent="0.25">
      <c r="A23" s="15"/>
      <c r="B23" s="15"/>
      <c r="C23" s="15"/>
      <c r="D23" s="33"/>
      <c r="E23" s="33"/>
      <c r="F23" s="15"/>
      <c r="L23" s="16"/>
      <c r="M23" s="16"/>
    </row>
    <row r="24" spans="1:15" ht="19.95" customHeight="1" x14ac:dyDescent="0.25">
      <c r="D24" s="33"/>
      <c r="G24" s="16"/>
      <c r="H24" s="16"/>
      <c r="I24" s="16"/>
      <c r="J24" s="15"/>
      <c r="K24" s="15"/>
    </row>
    <row r="25" spans="1:15" ht="19.95" customHeight="1" x14ac:dyDescent="0.25">
      <c r="D25" s="15"/>
      <c r="E25" s="15"/>
      <c r="F25" s="16"/>
      <c r="G25" s="16"/>
      <c r="H25" s="16"/>
      <c r="I25" s="16"/>
      <c r="J25" s="15"/>
      <c r="K25" s="15"/>
      <c r="L25" s="16"/>
      <c r="M25" s="16"/>
    </row>
    <row r="26" spans="1:15" ht="19.95" customHeight="1" x14ac:dyDescent="0.25">
      <c r="D26" s="15"/>
      <c r="E26" s="15"/>
      <c r="F26" s="16"/>
      <c r="J26" s="15"/>
      <c r="K26" s="15"/>
      <c r="L26" s="16"/>
      <c r="M26" s="16"/>
    </row>
    <row r="27" spans="1:15" ht="19.95" customHeight="1" x14ac:dyDescent="0.25">
      <c r="D27" s="15"/>
      <c r="E27" s="15"/>
      <c r="J27" s="15"/>
      <c r="K27" s="15"/>
      <c r="L27" s="16"/>
      <c r="M27" s="16"/>
    </row>
    <row r="28" spans="1:15" ht="19.95" customHeight="1" x14ac:dyDescent="0.25">
      <c r="A28" s="15"/>
      <c r="B28" s="15"/>
      <c r="C28" s="36"/>
      <c r="D28" s="15"/>
      <c r="E28" s="15"/>
      <c r="J28" s="15"/>
      <c r="K28" s="15"/>
      <c r="L28" s="16"/>
      <c r="M28" s="16"/>
    </row>
    <row r="29" spans="1:15" ht="19.95" customHeight="1" x14ac:dyDescent="0.25">
      <c r="A29" s="15"/>
      <c r="B29" s="15"/>
      <c r="C29" s="15"/>
      <c r="D29" s="15"/>
      <c r="E29" s="15"/>
      <c r="K29" s="15"/>
      <c r="L29" s="16"/>
      <c r="M29" s="16"/>
    </row>
    <row r="30" spans="1:15" ht="19.95" customHeight="1" x14ac:dyDescent="0.25">
      <c r="A30" s="15"/>
      <c r="B30" s="15"/>
      <c r="C30" s="15"/>
      <c r="D30" s="15"/>
      <c r="E30" s="15"/>
      <c r="K30" s="15"/>
      <c r="L30" s="16"/>
      <c r="M30" s="16"/>
    </row>
    <row r="31" spans="1:15" ht="19.95" customHeight="1" x14ac:dyDescent="0.25">
      <c r="A31" s="15"/>
      <c r="B31" s="15"/>
      <c r="C31" s="15"/>
      <c r="D31" s="15"/>
      <c r="E31" s="15"/>
      <c r="K31" s="15"/>
      <c r="L31" s="16"/>
      <c r="M31" s="16"/>
    </row>
    <row r="32" spans="1:15" ht="19.95" customHeight="1" x14ac:dyDescent="0.25">
      <c r="A32" s="15"/>
      <c r="B32" s="15"/>
      <c r="C32" s="15"/>
      <c r="D32" s="15"/>
      <c r="E32" s="15"/>
      <c r="K32" s="15"/>
      <c r="L32" s="16"/>
      <c r="M32" s="16"/>
    </row>
    <row r="33" spans="1:13" x14ac:dyDescent="0.25">
      <c r="A33" s="15"/>
      <c r="B33" s="15"/>
      <c r="C33" s="15"/>
      <c r="D33" s="15"/>
      <c r="E33" s="15"/>
      <c r="K33" s="15"/>
      <c r="L33" s="16"/>
      <c r="M33" s="16"/>
    </row>
    <row r="34" spans="1:13" x14ac:dyDescent="0.25">
      <c r="A34" s="15"/>
      <c r="B34" s="15"/>
      <c r="C34" s="15"/>
      <c r="D34" s="15"/>
      <c r="E34" s="15"/>
      <c r="K34" s="15"/>
      <c r="L34" s="16"/>
      <c r="M34" s="16"/>
    </row>
    <row r="35" spans="1:13" x14ac:dyDescent="0.25">
      <c r="A35" s="15"/>
      <c r="B35" s="15"/>
      <c r="C35" s="15"/>
      <c r="D35" s="15"/>
      <c r="E35" s="15"/>
      <c r="K35" s="15"/>
      <c r="L35" s="16"/>
      <c r="M35" s="16"/>
    </row>
    <row r="36" spans="1:13" x14ac:dyDescent="0.25">
      <c r="A36" s="15"/>
      <c r="B36" s="15"/>
      <c r="C36" s="15"/>
      <c r="D36" s="15"/>
      <c r="E36" s="15"/>
      <c r="K36" s="15"/>
      <c r="L36" s="16"/>
      <c r="M36" s="16"/>
    </row>
    <row r="37" spans="1:13" x14ac:dyDescent="0.25">
      <c r="A37" s="15"/>
      <c r="B37" s="15"/>
      <c r="C37" s="15"/>
      <c r="D37" s="36"/>
      <c r="E37" s="36"/>
      <c r="K37" s="15"/>
      <c r="L37" s="16"/>
      <c r="M37" s="16"/>
    </row>
    <row r="38" spans="1:13" x14ac:dyDescent="0.25">
      <c r="A38" s="15"/>
      <c r="B38" s="15"/>
      <c r="C38" s="15"/>
      <c r="D38" s="32"/>
      <c r="E38" s="32"/>
      <c r="K38" s="15"/>
      <c r="L38" s="16"/>
      <c r="M38" s="16"/>
    </row>
    <row r="39" spans="1:13" x14ac:dyDescent="0.25">
      <c r="A39" s="16"/>
      <c r="B39" s="16"/>
      <c r="C39" s="16"/>
      <c r="D39" s="15"/>
      <c r="E39" s="15"/>
      <c r="J39" s="15"/>
      <c r="K39" s="15"/>
      <c r="L39" s="16"/>
      <c r="M39" s="16"/>
    </row>
    <row r="40" spans="1:13" x14ac:dyDescent="0.25">
      <c r="A40" s="16"/>
      <c r="B40" s="16"/>
      <c r="C40" s="16"/>
      <c r="D40" s="15"/>
      <c r="E40" s="15"/>
      <c r="J40" s="15"/>
      <c r="K40" s="15"/>
      <c r="L40" s="16"/>
      <c r="M40" s="16"/>
    </row>
    <row r="41" spans="1:13" x14ac:dyDescent="0.25">
      <c r="D41" s="15"/>
      <c r="E41" s="15"/>
      <c r="J41" s="15"/>
      <c r="K41" s="15"/>
      <c r="L41" s="16"/>
      <c r="M41" s="16"/>
    </row>
    <row r="42" spans="1:13" x14ac:dyDescent="0.25">
      <c r="D42" s="15"/>
      <c r="E42" s="15"/>
      <c r="J42" s="15"/>
      <c r="K42" s="15"/>
      <c r="M42" s="16"/>
    </row>
    <row r="43" spans="1:13" x14ac:dyDescent="0.25">
      <c r="D43" s="15"/>
      <c r="E43" s="15"/>
      <c r="J43" s="15"/>
      <c r="K43" s="15"/>
      <c r="M43" s="16"/>
    </row>
    <row r="44" spans="1:13" x14ac:dyDescent="0.25">
      <c r="D44" s="15"/>
      <c r="E44" s="15"/>
      <c r="J44" s="16"/>
      <c r="K44" s="16"/>
      <c r="L44" s="16"/>
      <c r="M44" s="16"/>
    </row>
    <row r="45" spans="1:13" x14ac:dyDescent="0.25">
      <c r="D45" s="16"/>
      <c r="E45" s="16"/>
      <c r="J45" s="16"/>
      <c r="L45" s="16"/>
      <c r="M45" s="16"/>
    </row>
    <row r="46" spans="1:13" x14ac:dyDescent="0.25">
      <c r="D46" s="16"/>
      <c r="E46" s="16"/>
    </row>
  </sheetData>
  <sheetProtection sheet="1" objects="1" scenarios="1" select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1. Black Body</vt:lpstr>
      <vt:lpstr>2. Surface Albedo</vt:lpstr>
      <vt:lpstr>3. Surface Features</vt:lpstr>
      <vt:lpstr>4. Total Albedo</vt:lpstr>
      <vt:lpstr>5. Current Earth</vt:lpstr>
      <vt:lpstr>6. LGM Albedo</vt:lpstr>
      <vt:lpstr>7. Carbon Dioxide</vt:lpstr>
      <vt:lpstr>8. LGM</vt:lpstr>
      <vt:lpstr>9. 2050</vt:lpstr>
      <vt:lpstr>albedo_planetary_average</vt:lpstr>
      <vt:lpstr>solar_insolation</vt:lpstr>
    </vt:vector>
  </TitlesOfParts>
  <Company>Micron Electronics,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Notes on the Fact Sheets</dc:title>
  <dc:creator>Preferred Customer</dc:creator>
  <cp:lastModifiedBy>Jeremy Diem</cp:lastModifiedBy>
  <cp:lastPrinted>2000-07-13T15:17:54Z</cp:lastPrinted>
  <dcterms:created xsi:type="dcterms:W3CDTF">1998-10-30T21:24:03Z</dcterms:created>
  <dcterms:modified xsi:type="dcterms:W3CDTF">2014-03-02T22:33:12Z</dcterms:modified>
</cp:coreProperties>
</file>